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49379\Desktop\"/>
    </mc:Choice>
  </mc:AlternateContent>
  <bookViews>
    <workbookView xWindow="0" yWindow="0" windowWidth="15360" windowHeight="8115" tabRatio="709" xr2:uid="{00000000-000D-0000-FFFF-FFFF00000000}"/>
  </bookViews>
  <sheets>
    <sheet name="Sheet1" sheetId="1" r:id="rId1"/>
    <sheet name="Batch" sheetId="5" r:id="rId2"/>
    <sheet name="Sheet3" sheetId="3" r:id="rId3"/>
    <sheet name="Sheet4" sheetId="4" r:id="rId4"/>
  </sheets>
  <definedNames>
    <definedName name="_xlnm._FilterDatabase" localSheetId="3" hidden="1">Sheet4!$B$3:$G$5</definedName>
    <definedName name="_xlnm.Print_Area" localSheetId="1">Batch!$A$4:$G$30</definedName>
    <definedName name="_xlnm.Print_Area" localSheetId="2">Sheet3!$A$1:$E$26</definedName>
    <definedName name="_xlnm.Print_Titles" localSheetId="0">Sheet1!$1:$5</definedName>
    <definedName name="_xlnm.Print_Titles" localSheetId="3">Sheet4!$1:$3</definedName>
  </definedNames>
  <calcPr calcId="171027"/>
</workbook>
</file>

<file path=xl/calcChain.xml><?xml version="1.0" encoding="utf-8"?>
<calcChain xmlns="http://schemas.openxmlformats.org/spreadsheetml/2006/main">
  <c r="B13" i="1" l="1"/>
  <c r="C13" i="1"/>
  <c r="B17" i="1"/>
  <c r="C17" i="1"/>
  <c r="B39" i="1"/>
  <c r="C39" i="1"/>
  <c r="B48" i="1"/>
  <c r="C48" i="1"/>
  <c r="B52" i="1"/>
  <c r="C52" i="1"/>
  <c r="B54" i="1"/>
  <c r="C54" i="1"/>
  <c r="C56" i="1" s="1"/>
  <c r="B55" i="1"/>
  <c r="B56" i="1" s="1"/>
  <c r="C55" i="1"/>
  <c r="B58" i="1"/>
  <c r="B60" i="1" s="1"/>
  <c r="C58" i="1"/>
  <c r="C60" i="1" s="1"/>
  <c r="B64" i="1"/>
  <c r="C64" i="1"/>
  <c r="B68" i="1"/>
  <c r="C68" i="1"/>
  <c r="B73" i="1"/>
  <c r="C73" i="1"/>
  <c r="B78" i="1"/>
  <c r="C78" i="1"/>
  <c r="B82" i="1"/>
  <c r="C82" i="1"/>
  <c r="B89" i="1"/>
  <c r="C89" i="1"/>
  <c r="B100" i="1"/>
  <c r="C100" i="1"/>
  <c r="C102" i="1" l="1"/>
  <c r="B102" i="1"/>
  <c r="F30" i="5"/>
  <c r="E16" i="5" l="1"/>
  <c r="F17" i="5" s="1"/>
  <c r="E12" i="5"/>
  <c r="F13" i="5" s="1"/>
  <c r="E14" i="5"/>
  <c r="F15" i="5" s="1"/>
  <c r="E18" i="5"/>
  <c r="F19" i="5" s="1"/>
</calcChain>
</file>

<file path=xl/sharedStrings.xml><?xml version="1.0" encoding="utf-8"?>
<sst xmlns="http://schemas.openxmlformats.org/spreadsheetml/2006/main" count="26" uniqueCount="14">
  <si>
    <t xml:space="preserve"> </t>
  </si>
  <si>
    <t>DEBITS:</t>
  </si>
  <si>
    <t>CREDITS:</t>
  </si>
  <si>
    <t>.</t>
  </si>
  <si>
    <t>AMOUNT</t>
  </si>
  <si>
    <t>DESCRIPTION (up to 30 characters)</t>
  </si>
  <si>
    <t>DEBIT</t>
  </si>
  <si>
    <t>CREDIT</t>
  </si>
  <si>
    <t>FRB ACH ORIG DR  06-12-2018</t>
  </si>
  <si>
    <t>ORIG SETT TOT DR 06-12-2018</t>
  </si>
  <si>
    <t>FRB ACH ORIG CR  06-12-2018</t>
  </si>
  <si>
    <t>FRB ACH REC DR  06-12-2018</t>
  </si>
  <si>
    <t>ACH REC SETT DR TOT  06-12-2018</t>
  </si>
  <si>
    <t>FRB ACH REC CR  06-12-2018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</si>
</sst>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0.00;[Red]0.00"/>
    <numFmt numFmtId="165" formatCode="&quot;$&quot;#,##0.0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9"/>
      <name val="Arial"/>
      <family val="2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sz val="12"/>
      <color indexed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29" fillId="0" borderId="0"/>
    <xf numFmtId="2" fontId="23" fillId="2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233">
    <xf numFmtId="0" fontId="0" fillId="0" borderId="0" xfId="0"/>
    <xf numFmtId="0" fontId="0" fillId="0" borderId="0" xfId="0" applyFill="1"/>
    <xf numFmtId="0" fontId="2" fillId="3" borderId="1" xfId="0" applyFont="1" applyFill="1" applyBorder="1"/>
    <xf numFmtId="49" fontId="6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3" xfId="0" applyFont="1" applyFill="1" applyBorder="1"/>
    <xf numFmtId="8" fontId="9" fillId="0" borderId="3" xfId="0" applyNumberFormat="1" applyFont="1" applyFill="1" applyBorder="1"/>
    <xf numFmtId="49" fontId="6" fillId="0" borderId="3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0" borderId="0" xfId="0" applyNumberFormat="1" applyFont="1" applyFill="1" applyBorder="1"/>
    <xf numFmtId="49" fontId="12" fillId="0" borderId="0" xfId="0" applyNumberFormat="1" applyFont="1" applyFill="1"/>
    <xf numFmtId="0" fontId="13" fillId="0" borderId="0" xfId="0" applyFont="1" applyFill="1"/>
    <xf numFmtId="49" fontId="14" fillId="0" borderId="0" xfId="0" applyNumberFormat="1" applyFont="1" applyFill="1" applyBorder="1" applyAlignment="1">
      <alignment horizontal="center"/>
    </xf>
    <xf numFmtId="40" fontId="14" fillId="0" borderId="0" xfId="0" applyNumberFormat="1" applyFont="1" applyFill="1" applyBorder="1"/>
    <xf numFmtId="40" fontId="14" fillId="0" borderId="0" xfId="0" applyNumberFormat="1" applyFont="1" applyFill="1" applyBorder="1" applyAlignment="1">
      <alignment horizontal="right"/>
    </xf>
    <xf numFmtId="4" fontId="6" fillId="0" borderId="4" xfId="0" applyNumberFormat="1" applyFont="1" applyFill="1" applyBorder="1"/>
    <xf numFmtId="40" fontId="6" fillId="0" borderId="2" xfId="0" applyNumberFormat="1" applyFont="1" applyFill="1" applyBorder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0" xfId="0" applyAlignment="1"/>
    <xf numFmtId="43" fontId="14" fillId="0" borderId="0" xfId="1" applyFont="1"/>
    <xf numFmtId="0" fontId="14" fillId="0" borderId="0" xfId="0" applyFont="1"/>
    <xf numFmtId="0" fontId="14" fillId="0" borderId="0" xfId="0" applyFont="1" applyFill="1"/>
    <xf numFmtId="43" fontId="9" fillId="0" borderId="7" xfId="1" applyFont="1" applyBorder="1"/>
    <xf numFmtId="0" fontId="19" fillId="0" borderId="0" xfId="0" applyFont="1"/>
    <xf numFmtId="43" fontId="19" fillId="0" borderId="0" xfId="1" applyFont="1"/>
    <xf numFmtId="0" fontId="19" fillId="0" borderId="0" xfId="0" applyFont="1" applyFill="1"/>
    <xf numFmtId="43" fontId="17" fillId="0" borderId="0" xfId="1" applyFont="1"/>
    <xf numFmtId="0" fontId="21" fillId="0" borderId="0" xfId="0" applyFont="1" applyFill="1" applyAlignment="1">
      <alignment horizontal="right"/>
    </xf>
    <xf numFmtId="0" fontId="21" fillId="0" borderId="0" xfId="0" applyFont="1" applyFill="1" applyAlignment="1">
      <alignment horizontal="left"/>
    </xf>
    <xf numFmtId="0" fontId="22" fillId="0" borderId="0" xfId="0" applyFont="1" applyFill="1"/>
    <xf numFmtId="0" fontId="22" fillId="0" borderId="0" xfId="0" applyFont="1"/>
    <xf numFmtId="164" fontId="22" fillId="0" borderId="0" xfId="0" applyNumberFormat="1" applyFont="1" applyFill="1"/>
    <xf numFmtId="14" fontId="20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9" fillId="0" borderId="0" xfId="0" applyFont="1" applyFill="1"/>
    <xf numFmtId="43" fontId="18" fillId="0" borderId="0" xfId="1" applyFont="1" applyFill="1" applyBorder="1"/>
    <xf numFmtId="43" fontId="20" fillId="0" borderId="0" xfId="1" applyFont="1" applyFill="1"/>
    <xf numFmtId="43" fontId="21" fillId="0" borderId="0" xfId="1" applyFont="1"/>
    <xf numFmtId="43" fontId="20" fillId="0" borderId="0" xfId="1" applyFont="1"/>
    <xf numFmtId="43" fontId="6" fillId="0" borderId="0" xfId="0" applyNumberFormat="1" applyFont="1" applyFill="1"/>
    <xf numFmtId="43" fontId="21" fillId="0" borderId="0" xfId="1" applyFont="1" applyFill="1"/>
    <xf numFmtId="43" fontId="20" fillId="0" borderId="0" xfId="1" applyFont="1" applyFill="1" applyBorder="1"/>
    <xf numFmtId="43" fontId="21" fillId="0" borderId="0" xfId="1" applyFont="1" applyFill="1" applyBorder="1"/>
    <xf numFmtId="43" fontId="6" fillId="0" borderId="0" xfId="1" applyFont="1" applyFill="1"/>
    <xf numFmtId="49" fontId="25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5" borderId="1" xfId="0" applyFont="1" applyFill="1" applyBorder="1"/>
    <xf numFmtId="0" fontId="26" fillId="0" borderId="0" xfId="0" applyFont="1" applyFill="1"/>
    <xf numFmtId="0" fontId="15" fillId="0" borderId="0" xfId="0" applyFont="1" applyFill="1"/>
    <xf numFmtId="0" fontId="0" fillId="0" borderId="0" xfId="0" applyFill="1" applyBorder="1"/>
    <xf numFmtId="0" fontId="0" fillId="0" borderId="0" xfId="0" applyFill="1" applyBorder="1" applyAlignment="1"/>
    <xf numFmtId="0" fontId="0" fillId="0" borderId="9" xfId="0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2" fillId="5" borderId="1" xfId="0" applyFont="1" applyFill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0" fillId="0" borderId="0" xfId="0" applyBorder="1"/>
    <xf numFmtId="14" fontId="6" fillId="0" borderId="0" xfId="0" applyNumberFormat="1" applyFont="1" applyFill="1" applyAlignment="1">
      <alignment horizontal="center"/>
    </xf>
    <xf numFmtId="43" fontId="9" fillId="0" borderId="7" xfId="1" applyFont="1" applyFill="1" applyBorder="1"/>
    <xf numFmtId="0" fontId="2" fillId="0" borderId="9" xfId="0" applyFont="1" applyBorder="1" applyAlignment="1">
      <alignment horizontal="right"/>
    </xf>
    <xf numFmtId="0" fontId="2" fillId="0" borderId="9" xfId="0" applyFont="1" applyFill="1" applyBorder="1" applyAlignment="1">
      <alignment horizontal="left"/>
    </xf>
    <xf numFmtId="0" fontId="2" fillId="0" borderId="9" xfId="0" applyFont="1" applyBorder="1"/>
    <xf numFmtId="43" fontId="15" fillId="0" borderId="7" xfId="1" applyFont="1" applyFill="1" applyBorder="1"/>
    <xf numFmtId="43" fontId="14" fillId="0" borderId="0" xfId="1" applyFont="1" applyBorder="1"/>
    <xf numFmtId="43" fontId="14" fillId="0" borderId="0" xfId="1" applyFont="1" applyFill="1"/>
    <xf numFmtId="0" fontId="27" fillId="6" borderId="0" xfId="0" applyFont="1" applyFill="1"/>
    <xf numFmtId="0" fontId="3" fillId="0" borderId="9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24" fillId="5" borderId="8" xfId="0" applyFont="1" applyFill="1" applyBorder="1"/>
    <xf numFmtId="49" fontId="3" fillId="0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49" fontId="10" fillId="7" borderId="15" xfId="0" applyNumberFormat="1" applyFont="1" applyFill="1" applyBorder="1"/>
    <xf numFmtId="49" fontId="10" fillId="7" borderId="17" xfId="0" applyNumberFormat="1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1" fillId="7" borderId="17" xfId="0" applyFont="1" applyFill="1" applyBorder="1"/>
    <xf numFmtId="49" fontId="10" fillId="7" borderId="14" xfId="0" applyNumberFormat="1" applyFont="1" applyFill="1" applyBorder="1"/>
    <xf numFmtId="49" fontId="10" fillId="7" borderId="13" xfId="0" applyNumberFormat="1" applyFont="1" applyFill="1" applyBorder="1"/>
    <xf numFmtId="49" fontId="11" fillId="7" borderId="18" xfId="0" applyNumberFormat="1" applyFont="1" applyFill="1" applyBorder="1"/>
    <xf numFmtId="0" fontId="11" fillId="7" borderId="18" xfId="0" applyFont="1" applyFill="1" applyBorder="1"/>
    <xf numFmtId="49" fontId="11" fillId="7" borderId="16" xfId="0" applyNumberFormat="1" applyFont="1" applyFill="1" applyBorder="1"/>
    <xf numFmtId="43" fontId="15" fillId="7" borderId="18" xfId="1" applyFont="1" applyFill="1" applyBorder="1" applyAlignment="1">
      <alignment horizontal="center"/>
    </xf>
    <xf numFmtId="0" fontId="15" fillId="7" borderId="18" xfId="0" applyFont="1" applyFill="1" applyBorder="1"/>
    <xf numFmtId="0" fontId="18" fillId="7" borderId="0" xfId="0" applyFont="1" applyFill="1" applyAlignment="1">
      <alignment horizontal="right"/>
    </xf>
    <xf numFmtId="0" fontId="15" fillId="7" borderId="0" xfId="0" applyFont="1" applyFill="1" applyAlignment="1"/>
    <xf numFmtId="0" fontId="15" fillId="7" borderId="0" xfId="0" applyFont="1" applyFill="1"/>
    <xf numFmtId="43" fontId="15" fillId="8" borderId="18" xfId="1" applyFont="1" applyFill="1" applyBorder="1" applyAlignment="1">
      <alignment horizontal="center"/>
    </xf>
    <xf numFmtId="0" fontId="15" fillId="8" borderId="18" xfId="0" applyFont="1" applyFill="1" applyBorder="1"/>
    <xf numFmtId="0" fontId="16" fillId="8" borderId="0" xfId="0" applyFont="1" applyFill="1" applyAlignment="1">
      <alignment horizontal="center"/>
    </xf>
    <xf numFmtId="0" fontId="16" fillId="8" borderId="0" xfId="0" applyFont="1" applyFill="1"/>
    <xf numFmtId="0" fontId="15" fillId="8" borderId="0" xfId="0" applyFont="1" applyFill="1" applyAlignment="1">
      <alignment horizontal="right"/>
    </xf>
    <xf numFmtId="0" fontId="3" fillId="0" borderId="9" xfId="0" applyFont="1" applyBorder="1" applyAlignment="1">
      <alignment horizontal="left"/>
    </xf>
    <xf numFmtId="0" fontId="3" fillId="0" borderId="5" xfId="0" applyFont="1" applyFill="1" applyBorder="1"/>
    <xf numFmtId="16" fontId="3" fillId="0" borderId="9" xfId="0" applyNumberFormat="1" applyFont="1" applyFill="1" applyBorder="1"/>
    <xf numFmtId="14" fontId="8" fillId="0" borderId="9" xfId="0" applyNumberFormat="1" applyFont="1" applyFill="1" applyBorder="1" applyAlignment="1">
      <alignment horizontal="left"/>
    </xf>
    <xf numFmtId="14" fontId="9" fillId="0" borderId="9" xfId="0" applyNumberFormat="1" applyFont="1" applyFill="1" applyBorder="1" applyAlignment="1">
      <alignment horizontal="left"/>
    </xf>
    <xf numFmtId="0" fontId="3" fillId="0" borderId="0" xfId="0" applyFont="1"/>
    <xf numFmtId="0" fontId="2" fillId="0" borderId="5" xfId="0" applyFont="1" applyFill="1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0" xfId="0" applyFill="1" applyBorder="1" applyAlignment="1">
      <alignment horizontal="center"/>
    </xf>
    <xf numFmtId="0" fontId="0" fillId="0" borderId="6" xfId="0" applyFill="1" applyBorder="1"/>
    <xf numFmtId="0" fontId="0" fillId="3" borderId="6" xfId="0" applyFill="1" applyBorder="1" applyAlignment="1">
      <alignment horizontal="right"/>
    </xf>
    <xf numFmtId="16" fontId="0" fillId="0" borderId="0" xfId="0" applyNumberFormat="1" applyBorder="1" applyAlignment="1"/>
    <xf numFmtId="0" fontId="0" fillId="0" borderId="6" xfId="0" applyFill="1" applyBorder="1" applyAlignment="1"/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6" xfId="0" applyFill="1" applyBorder="1" applyAlignment="1"/>
    <xf numFmtId="4" fontId="9" fillId="4" borderId="0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14" fillId="0" borderId="0" xfId="0" applyNumberFormat="1" applyFont="1" applyFill="1"/>
    <xf numFmtId="0" fontId="0" fillId="0" borderId="5" xfId="0" applyFill="1" applyBorder="1"/>
    <xf numFmtId="0" fontId="6" fillId="0" borderId="0" xfId="0" applyNumberFormat="1" applyFont="1" applyFill="1"/>
    <xf numFmtId="0" fontId="2" fillId="0" borderId="5" xfId="0" applyFont="1" applyFill="1" applyBorder="1" applyAlignment="1">
      <alignment horizontal="right"/>
    </xf>
    <xf numFmtId="0" fontId="2" fillId="0" borderId="8" xfId="0" applyFont="1" applyFill="1" applyBorder="1"/>
    <xf numFmtId="4" fontId="14" fillId="0" borderId="0" xfId="1" applyNumberFormat="1" applyFont="1" applyFill="1"/>
    <xf numFmtId="0" fontId="2" fillId="0" borderId="15" xfId="0" applyFont="1" applyFill="1" applyBorder="1"/>
    <xf numFmtId="43" fontId="9" fillId="0" borderId="0" xfId="1" applyFont="1" applyBorder="1"/>
    <xf numFmtId="2" fontId="19" fillId="0" borderId="0" xfId="0" applyNumberFormat="1" applyFont="1"/>
    <xf numFmtId="4" fontId="30" fillId="0" borderId="0" xfId="5" applyNumberFormat="1" applyFont="1" applyFill="1" applyBorder="1" applyAlignment="1">
      <alignment horizontal="right"/>
    </xf>
    <xf numFmtId="0" fontId="5" fillId="9" borderId="9" xfId="0" applyFont="1" applyFill="1" applyBorder="1" applyAlignment="1">
      <alignment horizontal="left"/>
    </xf>
    <xf numFmtId="0" fontId="3" fillId="0" borderId="0" xfId="0" applyFont="1" applyBorder="1" applyAlignment="1"/>
    <xf numFmtId="0" fontId="14" fillId="0" borderId="0" xfId="1" applyNumberFormat="1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4" fontId="31" fillId="0" borderId="0" xfId="5" applyNumberFormat="1" applyFont="1" applyFill="1" applyBorder="1" applyAlignment="1">
      <alignment horizontal="right"/>
    </xf>
    <xf numFmtId="4" fontId="30" fillId="0" borderId="5" xfId="5" applyNumberFormat="1" applyFont="1" applyFill="1" applyBorder="1" applyAlignment="1">
      <alignment horizontal="right"/>
    </xf>
    <xf numFmtId="4" fontId="30" fillId="0" borderId="0" xfId="5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2" fillId="5" borderId="10" xfId="0" applyFont="1" applyFill="1" applyBorder="1"/>
    <xf numFmtId="0" fontId="2" fillId="0" borderId="13" xfId="0" applyFont="1" applyFill="1" applyBorder="1" applyAlignment="1">
      <alignment horizontal="right"/>
    </xf>
    <xf numFmtId="4" fontId="3" fillId="0" borderId="0" xfId="0" applyNumberFormat="1" applyFont="1" applyFill="1" applyBorder="1"/>
    <xf numFmtId="0" fontId="2" fillId="0" borderId="1" xfId="0" applyFont="1" applyFill="1" applyBorder="1"/>
    <xf numFmtId="4" fontId="30" fillId="0" borderId="0" xfId="0" applyNumberFormat="1" applyFont="1" applyBorder="1"/>
    <xf numFmtId="43" fontId="32" fillId="0" borderId="0" xfId="1" applyFont="1" applyFill="1" applyBorder="1"/>
    <xf numFmtId="43" fontId="31" fillId="0" borderId="6" xfId="1" applyFont="1" applyFill="1" applyBorder="1"/>
    <xf numFmtId="43" fontId="32" fillId="0" borderId="6" xfId="1" applyFont="1" applyFill="1" applyBorder="1"/>
    <xf numFmtId="43" fontId="32" fillId="0" borderId="1" xfId="1" applyFont="1" applyFill="1" applyBorder="1" applyAlignment="1">
      <alignment horizontal="center"/>
    </xf>
    <xf numFmtId="43" fontId="33" fillId="0" borderId="1" xfId="1" applyFont="1" applyFill="1" applyBorder="1" applyAlignment="1">
      <alignment horizontal="right"/>
    </xf>
    <xf numFmtId="43" fontId="33" fillId="0" borderId="12" xfId="1" applyFont="1" applyFill="1" applyBorder="1" applyAlignment="1">
      <alignment horizontal="right"/>
    </xf>
    <xf numFmtId="43" fontId="30" fillId="0" borderId="9" xfId="1" applyFont="1" applyFill="1" applyBorder="1" applyAlignment="1">
      <alignment horizontal="right"/>
    </xf>
    <xf numFmtId="43" fontId="34" fillId="0" borderId="1" xfId="1" applyFont="1" applyFill="1" applyBorder="1"/>
    <xf numFmtId="43" fontId="30" fillId="0" borderId="11" xfId="1" applyFont="1" applyFill="1" applyBorder="1" applyAlignment="1">
      <alignment horizontal="right"/>
    </xf>
    <xf numFmtId="43" fontId="3" fillId="0" borderId="9" xfId="1" applyFont="1" applyFill="1" applyBorder="1"/>
    <xf numFmtId="43" fontId="31" fillId="0" borderId="0" xfId="1" applyFont="1" applyFill="1"/>
    <xf numFmtId="43" fontId="31" fillId="0" borderId="9" xfId="1" applyFont="1" applyFill="1" applyBorder="1"/>
    <xf numFmtId="43" fontId="31" fillId="0" borderId="16" xfId="1" applyFont="1" applyFill="1" applyBorder="1"/>
    <xf numFmtId="43" fontId="31" fillId="0" borderId="10" xfId="1" applyFont="1" applyFill="1" applyBorder="1"/>
    <xf numFmtId="43" fontId="30" fillId="0" borderId="6" xfId="1" applyFont="1" applyFill="1" applyBorder="1" applyAlignment="1">
      <alignment horizontal="right"/>
    </xf>
    <xf numFmtId="43" fontId="31" fillId="0" borderId="12" xfId="1" applyFont="1" applyFill="1" applyBorder="1" applyAlignment="1">
      <alignment horizontal="center"/>
    </xf>
    <xf numFmtId="43" fontId="31" fillId="0" borderId="1" xfId="1" applyFont="1" applyFill="1" applyBorder="1" applyAlignment="1">
      <alignment horizontal="center"/>
    </xf>
    <xf numFmtId="43" fontId="31" fillId="0" borderId="1" xfId="1" applyFont="1" applyFill="1" applyBorder="1" applyAlignment="1">
      <alignment horizontal="right"/>
    </xf>
    <xf numFmtId="43" fontId="33" fillId="0" borderId="12" xfId="1" applyFont="1" applyFill="1" applyBorder="1"/>
    <xf numFmtId="43" fontId="33" fillId="0" borderId="1" xfId="1" applyFont="1" applyFill="1" applyBorder="1"/>
    <xf numFmtId="43" fontId="31" fillId="0" borderId="8" xfId="1" applyFont="1" applyFill="1" applyBorder="1"/>
    <xf numFmtId="43" fontId="31" fillId="0" borderId="1" xfId="1" applyFont="1" applyFill="1" applyBorder="1"/>
    <xf numFmtId="43" fontId="30" fillId="0" borderId="9" xfId="1" applyFont="1" applyFill="1" applyBorder="1"/>
    <xf numFmtId="43" fontId="31" fillId="0" borderId="11" xfId="1" applyFont="1" applyFill="1" applyBorder="1"/>
    <xf numFmtId="43" fontId="30" fillId="0" borderId="6" xfId="1" applyFont="1" applyFill="1" applyBorder="1"/>
    <xf numFmtId="43" fontId="34" fillId="0" borderId="12" xfId="1" applyFont="1" applyFill="1" applyBorder="1"/>
    <xf numFmtId="43" fontId="31" fillId="0" borderId="0" xfId="1" applyFont="1" applyFill="1" applyBorder="1"/>
    <xf numFmtId="43" fontId="31" fillId="0" borderId="12" xfId="1" applyFont="1" applyFill="1" applyBorder="1"/>
    <xf numFmtId="43" fontId="31" fillId="0" borderId="18" xfId="1" applyFont="1" applyFill="1" applyBorder="1"/>
    <xf numFmtId="0" fontId="2" fillId="0" borderId="17" xfId="0" applyFont="1" applyFill="1" applyBorder="1"/>
    <xf numFmtId="4" fontId="34" fillId="4" borderId="1" xfId="0" applyNumberFormat="1" applyFont="1" applyFill="1" applyBorder="1"/>
    <xf numFmtId="0" fontId="3" fillId="0" borderId="0" xfId="0" applyFont="1" applyBorder="1"/>
    <xf numFmtId="0" fontId="0" fillId="0" borderId="0" xfId="0" applyFont="1" applyFill="1" applyBorder="1" applyAlignment="1"/>
    <xf numFmtId="165" fontId="0" fillId="0" borderId="0" xfId="0" applyNumberFormat="1" applyFill="1" applyBorder="1" applyAlignment="1"/>
    <xf numFmtId="43" fontId="3" fillId="0" borderId="0" xfId="1" applyFont="1" applyFill="1" applyBorder="1"/>
    <xf numFmtId="165" fontId="0" fillId="0" borderId="0" xfId="0" applyNumberFormat="1" applyFill="1" applyBorder="1" applyAlignment="1">
      <alignment horizontal="center"/>
    </xf>
    <xf numFmtId="4" fontId="0" fillId="0" borderId="0" xfId="0" applyNumberFormat="1" applyFill="1" applyBorder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9" fillId="0" borderId="13" xfId="0" applyFont="1" applyBorder="1"/>
    <xf numFmtId="0" fontId="9" fillId="0" borderId="0" xfId="0" applyFont="1" applyBorder="1"/>
    <xf numFmtId="43" fontId="30" fillId="0" borderId="5" xfId="1" applyFont="1" applyFill="1" applyBorder="1" applyAlignment="1">
      <alignment horizontal="right"/>
    </xf>
    <xf numFmtId="2" fontId="3" fillId="0" borderId="0" xfId="0" applyNumberFormat="1" applyFont="1" applyBorder="1"/>
    <xf numFmtId="165" fontId="0" fillId="9" borderId="0" xfId="0" applyNumberForma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43" fontId="30" fillId="0" borderId="10" xfId="1" applyFont="1" applyFill="1" applyBorder="1" applyAlignment="1">
      <alignment horizontal="right"/>
    </xf>
    <xf numFmtId="0" fontId="3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right"/>
    </xf>
    <xf numFmtId="0" fontId="2" fillId="0" borderId="9" xfId="0" applyFont="1" applyFill="1" applyBorder="1"/>
    <xf numFmtId="0" fontId="3" fillId="0" borderId="11" xfId="0" applyFont="1" applyFill="1" applyBorder="1"/>
    <xf numFmtId="0" fontId="2" fillId="0" borderId="1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/>
    <xf numFmtId="40" fontId="3" fillId="0" borderId="1" xfId="1" applyNumberFormat="1" applyFont="1" applyFill="1" applyBorder="1" applyAlignment="1">
      <alignment horizontal="right"/>
    </xf>
    <xf numFmtId="43" fontId="3" fillId="0" borderId="9" xfId="1" applyFont="1" applyFill="1" applyBorder="1" applyAlignment="1">
      <alignment horizontal="right"/>
    </xf>
    <xf numFmtId="0" fontId="0" fillId="3" borderId="0" xfId="0" applyFill="1" applyBorder="1" applyAlignment="1"/>
    <xf numFmtId="0" fontId="0" fillId="0" borderId="0" xfId="0" applyBorder="1" applyAlignment="1"/>
    <xf numFmtId="49" fontId="6" fillId="0" borderId="0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4" fontId="19" fillId="0" borderId="0" xfId="0" applyNumberFormat="1" applyFont="1"/>
    <xf numFmtId="4" fontId="0" fillId="0" borderId="0" xfId="0" applyNumberFormat="1" applyBorder="1" applyAlignment="1"/>
    <xf numFmtId="0" fontId="0" fillId="0" borderId="5" xfId="0" applyBorder="1" applyAlignment="1"/>
    <xf numFmtId="4" fontId="0" fillId="0" borderId="18" xfId="0" applyNumberFormat="1" applyBorder="1" applyAlignment="1"/>
    <xf numFmtId="4" fontId="0" fillId="0" borderId="0" xfId="0" applyNumberFormat="1"/>
    <xf numFmtId="0" fontId="0" fillId="0" borderId="0" xfId="0" applyBorder="1" applyAlignment="1"/>
    <xf numFmtId="0" fontId="0" fillId="3" borderId="0" xfId="0" applyFill="1" applyBorder="1" applyAlignment="1"/>
    <xf numFmtId="0" fontId="0" fillId="0" borderId="0" xfId="0" applyBorder="1" applyAlignment="1"/>
    <xf numFmtId="0" fontId="4" fillId="10" borderId="15" xfId="0" applyFont="1" applyFill="1" applyBorder="1" applyAlignment="1">
      <alignment horizontal="center"/>
    </xf>
    <xf numFmtId="0" fontId="4" fillId="10" borderId="17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0" fillId="3" borderId="5" xfId="0" applyFill="1" applyBorder="1" applyAlignment="1"/>
    <xf numFmtId="16" fontId="0" fillId="3" borderId="0" xfId="0" applyNumberFormat="1" applyFill="1" applyBorder="1" applyAlignment="1"/>
    <xf numFmtId="49" fontId="7" fillId="0" borderId="15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14" fontId="8" fillId="8" borderId="4" xfId="0" applyNumberFormat="1" applyFont="1" applyFill="1" applyBorder="1" applyAlignment="1">
      <alignment horizontal="center"/>
    </xf>
    <xf numFmtId="14" fontId="8" fillId="8" borderId="2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16" fontId="14" fillId="7" borderId="0" xfId="0" applyNumberFormat="1" applyFont="1" applyFill="1" applyAlignment="1">
      <alignment horizontal="center"/>
    </xf>
  </cellXfs>
  <cellStyles count="9">
    <cellStyle name="Comma" xfId="1" builtinId="3"/>
    <cellStyle name="Comma 2" xfId="2" xr:uid="{00000000-0005-0000-0000-000001000000}"/>
    <cellStyle name="Comma 2 2" xfId="6" xr:uid="{00000000-0005-0000-0000-000002000000}"/>
    <cellStyle name="Normal" xfId="0" builtinId="0"/>
    <cellStyle name="Normal 2" xfId="3" xr:uid="{00000000-0005-0000-0000-000004000000}"/>
    <cellStyle name="Normal 2 2" xfId="7" xr:uid="{00000000-0005-0000-0000-000005000000}"/>
    <cellStyle name="Normal 3" xfId="4" xr:uid="{00000000-0005-0000-0000-000006000000}"/>
    <cellStyle name="Normal 3 2" xfId="8" xr:uid="{00000000-0005-0000-0000-000007000000}"/>
    <cellStyle name="Normal_Sheet1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000080"/>
      <rgbColor rgb="004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2</xdr:col>
      <xdr:colOff>447675</xdr:colOff>
      <xdr:row>2</xdr:row>
      <xdr:rowOff>152400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1885950" cy="3524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rial"/>
              <a:cs typeface="Arial"/>
            </a:rPr>
            <a:t>MANDATORY FIELDS</a:t>
          </a:r>
        </a:p>
      </xdr:txBody>
    </xdr:sp>
    <xdr:clientData/>
  </xdr:twoCellAnchor>
  <xdr:twoCellAnchor>
    <xdr:from>
      <xdr:col>0</xdr:col>
      <xdr:colOff>0</xdr:colOff>
      <xdr:row>1</xdr:row>
      <xdr:rowOff>28575</xdr:rowOff>
    </xdr:from>
    <xdr:to>
      <xdr:col>2</xdr:col>
      <xdr:colOff>447675</xdr:colOff>
      <xdr:row>2</xdr:row>
      <xdr:rowOff>152400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0" y="257175"/>
          <a:ext cx="1885950" cy="352425"/>
        </a:xfrm>
        <a:prstGeom prst="rect">
          <a:avLst/>
        </a:prstGeom>
        <a:solidFill>
          <a:srgbClr val="FF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endParaRPr lang="en-US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81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8" sqref="A8"/>
      <selection pane="bottomRight" sqref="A1:G1"/>
    </sheetView>
  </sheetViews>
  <sheetFormatPr defaultRowHeight="14.25" x14ac:dyDescent="0.2"/>
  <cols>
    <col min="1" max="1" width="52.85546875" bestFit="1" customWidth="1"/>
    <col min="2" max="2" width="18.42578125" style="153" customWidth="1"/>
    <col min="3" max="3" width="19" style="153" customWidth="1"/>
    <col min="4" max="4" width="34.5703125" style="26" customWidth="1"/>
    <col min="5" max="5" width="16.140625" style="25" customWidth="1"/>
    <col min="6" max="6" width="12.28515625" bestFit="1" customWidth="1"/>
    <col min="7" max="8" width="6.7109375" bestFit="1" customWidth="1"/>
    <col min="9" max="9" width="11" style="1" bestFit="1" customWidth="1"/>
    <col min="10" max="17" width="9.140625" style="1"/>
  </cols>
  <sheetData>
    <row r="1" spans="1:18" ht="26.25" x14ac:dyDescent="0.4">
      <c r="A1" s="212"/>
      <c r="B1" s="213"/>
      <c r="C1" s="213"/>
      <c r="D1" s="213"/>
      <c r="E1" s="213"/>
      <c r="F1" s="213"/>
      <c r="G1" s="214"/>
    </row>
    <row r="2" spans="1:18" ht="20.25" x14ac:dyDescent="0.3">
      <c r="A2" s="102"/>
      <c r="B2" s="143"/>
      <c r="C2" s="144" t="s">
        <v>0</v>
      </c>
      <c r="D2" s="59"/>
      <c r="E2" s="108"/>
      <c r="F2" s="58"/>
      <c r="G2" s="109"/>
    </row>
    <row r="3" spans="1:18" ht="15" customHeight="1" x14ac:dyDescent="0.25">
      <c r="A3" s="103"/>
      <c r="B3" s="143"/>
      <c r="C3" s="145"/>
      <c r="D3" s="59"/>
      <c r="E3" s="108"/>
      <c r="F3" s="58"/>
      <c r="G3" s="109"/>
    </row>
    <row r="4" spans="1:18" ht="18" x14ac:dyDescent="0.25">
      <c r="A4" s="130"/>
      <c r="B4" s="143"/>
      <c r="C4" s="144"/>
      <c r="D4" s="59"/>
      <c r="E4" s="108"/>
      <c r="F4" s="58"/>
      <c r="G4" s="109"/>
    </row>
    <row r="5" spans="1:18" ht="15" x14ac:dyDescent="0.25">
      <c r="A5" s="124"/>
      <c r="B5" s="146" t="s">
        <v>1</v>
      </c>
      <c r="C5" s="146" t="s">
        <v>2</v>
      </c>
      <c r="D5" s="59"/>
      <c r="E5" s="108"/>
      <c r="F5" s="58"/>
      <c r="G5" s="109"/>
    </row>
    <row r="6" spans="1:18" ht="15" x14ac:dyDescent="0.2">
      <c r="A6" s="124"/>
      <c r="B6" s="147"/>
      <c r="C6" s="148"/>
      <c r="D6" s="59"/>
      <c r="E6" s="108"/>
      <c r="F6" s="58"/>
      <c r="G6" s="109"/>
      <c r="H6" s="1"/>
      <c r="R6" s="1"/>
    </row>
    <row r="7" spans="1:18" ht="13.5" customHeight="1" x14ac:dyDescent="0.2">
      <c r="A7" s="121"/>
      <c r="B7" s="157">
        <v>128672.05</v>
      </c>
      <c r="C7" s="157">
        <v>2690868.61</v>
      </c>
      <c r="D7" s="59"/>
      <c r="E7" s="108"/>
      <c r="F7" s="58"/>
      <c r="G7" s="109"/>
    </row>
    <row r="8" spans="1:18" ht="14.25" customHeight="1" x14ac:dyDescent="0.2">
      <c r="A8" s="121"/>
      <c r="B8" s="157">
        <v>1917108.29</v>
      </c>
      <c r="C8" s="157">
        <v>414.5</v>
      </c>
      <c r="D8" s="59"/>
      <c r="E8" s="108"/>
      <c r="F8" s="58"/>
      <c r="G8" s="109"/>
    </row>
    <row r="9" spans="1:18" ht="14.25" customHeight="1" x14ac:dyDescent="0.2">
      <c r="A9" s="121"/>
      <c r="B9" s="157">
        <v>500</v>
      </c>
      <c r="C9" s="157">
        <v>93.62</v>
      </c>
      <c r="D9" s="59"/>
      <c r="E9" s="108"/>
      <c r="F9" s="58"/>
      <c r="G9" s="109"/>
    </row>
    <row r="10" spans="1:18" ht="14.25" customHeight="1" x14ac:dyDescent="0.2">
      <c r="A10" s="121"/>
      <c r="B10" s="157">
        <v>1480.36</v>
      </c>
      <c r="C10" s="157">
        <v>1735.09</v>
      </c>
      <c r="D10" s="59"/>
      <c r="E10" s="108"/>
      <c r="F10" s="58"/>
      <c r="G10" s="109"/>
    </row>
    <row r="11" spans="1:18" ht="14.25" customHeight="1" x14ac:dyDescent="0.2">
      <c r="A11" s="121"/>
      <c r="B11" s="157">
        <v>1514.59</v>
      </c>
      <c r="C11" s="157">
        <v>12956.91</v>
      </c>
      <c r="D11" s="59"/>
      <c r="E11" s="108"/>
      <c r="F11" s="58"/>
      <c r="G11" s="109"/>
    </row>
    <row r="12" spans="1:18" ht="14.25" customHeight="1" x14ac:dyDescent="0.2">
      <c r="A12" s="135"/>
      <c r="B12" s="208"/>
      <c r="C12" s="198"/>
      <c r="D12" s="137"/>
      <c r="E12" s="108"/>
      <c r="F12" s="58"/>
      <c r="G12" s="109"/>
    </row>
    <row r="13" spans="1:18" ht="15.75" x14ac:dyDescent="0.25">
      <c r="A13" s="123"/>
      <c r="B13" s="173">
        <f>SUM(B7:B12)</f>
        <v>2049275.2900000003</v>
      </c>
      <c r="C13" s="173">
        <f>SUM(C7:C12)</f>
        <v>2706068.73</v>
      </c>
      <c r="D13" s="59"/>
      <c r="E13" s="108"/>
      <c r="F13" s="58"/>
      <c r="G13" s="109"/>
    </row>
    <row r="14" spans="1:18" ht="15" x14ac:dyDescent="0.2">
      <c r="A14" s="126"/>
      <c r="B14" s="147"/>
      <c r="C14" s="147"/>
      <c r="D14" s="59"/>
      <c r="E14" s="178"/>
      <c r="F14" s="58"/>
      <c r="G14" s="109"/>
    </row>
    <row r="15" spans="1:18" ht="12.75" x14ac:dyDescent="0.2">
      <c r="A15" s="126"/>
      <c r="B15" s="157">
        <v>229117.02</v>
      </c>
      <c r="C15" s="157"/>
      <c r="D15" s="176"/>
      <c r="E15" s="178"/>
      <c r="F15" s="179"/>
      <c r="G15" s="109"/>
    </row>
    <row r="16" spans="1:18" ht="12.75" x14ac:dyDescent="0.2">
      <c r="A16" s="105"/>
      <c r="B16" s="157"/>
      <c r="C16" s="157"/>
      <c r="D16" s="176"/>
      <c r="E16" s="178"/>
      <c r="F16" s="179"/>
      <c r="G16" s="109"/>
    </row>
    <row r="17" spans="1:7" ht="15.75" x14ac:dyDescent="0.25">
      <c r="A17" s="139"/>
      <c r="B17" s="173">
        <f>SUM(B15:B16)</f>
        <v>229117.02</v>
      </c>
      <c r="C17" s="173">
        <f>SUM(C15)</f>
        <v>0</v>
      </c>
      <c r="D17" s="176"/>
      <c r="E17" s="186"/>
      <c r="F17" s="179"/>
      <c r="G17" s="109"/>
    </row>
    <row r="18" spans="1:7" ht="15" x14ac:dyDescent="0.2">
      <c r="A18" s="126"/>
      <c r="B18" s="147"/>
      <c r="C18" s="148" t="s">
        <v>0</v>
      </c>
      <c r="D18" s="176"/>
      <c r="E18" s="108"/>
      <c r="F18" s="140"/>
      <c r="G18" s="109"/>
    </row>
    <row r="19" spans="1:7" ht="12.75" x14ac:dyDescent="0.2">
      <c r="A19" s="172"/>
      <c r="B19" s="157">
        <v>6477693.0700000003</v>
      </c>
      <c r="C19" s="157">
        <v>2587</v>
      </c>
      <c r="D19" s="59"/>
      <c r="E19" s="108"/>
      <c r="F19" s="140"/>
      <c r="G19" s="109"/>
    </row>
    <row r="20" spans="1:7" ht="12.75" x14ac:dyDescent="0.2">
      <c r="A20" s="105"/>
      <c r="B20" s="157">
        <v>1130.5999999999999</v>
      </c>
      <c r="C20" s="157">
        <v>323049.48</v>
      </c>
      <c r="D20" s="59"/>
      <c r="E20" s="108"/>
      <c r="F20" s="58"/>
      <c r="G20" s="109"/>
    </row>
    <row r="21" spans="1:7" ht="12.75" x14ac:dyDescent="0.2">
      <c r="A21" s="105"/>
      <c r="B21" s="157">
        <v>183298.08</v>
      </c>
      <c r="C21" s="157">
        <v>10727804.51</v>
      </c>
      <c r="D21" s="59"/>
      <c r="E21" s="108"/>
      <c r="F21" s="58"/>
      <c r="G21" s="109"/>
    </row>
    <row r="22" spans="1:7" ht="12.75" x14ac:dyDescent="0.2">
      <c r="A22" s="105"/>
      <c r="B22" s="157">
        <v>5020.87</v>
      </c>
      <c r="C22" s="157">
        <v>449.38</v>
      </c>
      <c r="D22" s="59"/>
      <c r="E22" s="108"/>
      <c r="F22" s="58"/>
      <c r="G22" s="109"/>
    </row>
    <row r="23" spans="1:7" ht="12.75" x14ac:dyDescent="0.2">
      <c r="A23" s="105"/>
      <c r="B23" s="157">
        <v>609458.41</v>
      </c>
      <c r="C23" s="157">
        <v>98.27</v>
      </c>
      <c r="D23" s="59"/>
      <c r="E23" s="108"/>
      <c r="F23" s="58"/>
      <c r="G23" s="109"/>
    </row>
    <row r="24" spans="1:7" ht="12.75" x14ac:dyDescent="0.2">
      <c r="A24" s="105"/>
      <c r="B24" s="157">
        <v>894175.07</v>
      </c>
      <c r="C24" s="157">
        <v>3793.35</v>
      </c>
      <c r="D24" s="59"/>
      <c r="E24" s="108"/>
      <c r="F24" s="58"/>
      <c r="G24" s="109"/>
    </row>
    <row r="25" spans="1:7" ht="12.75" x14ac:dyDescent="0.2">
      <c r="A25" s="105"/>
      <c r="B25" s="157">
        <v>198.02</v>
      </c>
      <c r="C25" s="157">
        <v>905</v>
      </c>
      <c r="D25" s="59"/>
      <c r="E25" s="108"/>
      <c r="F25" s="58"/>
      <c r="G25" s="109"/>
    </row>
    <row r="26" spans="1:7" ht="12.75" x14ac:dyDescent="0.2">
      <c r="A26" s="105"/>
      <c r="B26" s="157">
        <v>5607664.2400000002</v>
      </c>
      <c r="C26" s="157">
        <v>19496.5</v>
      </c>
      <c r="D26" s="59"/>
      <c r="E26" s="108"/>
      <c r="F26" s="58"/>
      <c r="G26" s="109"/>
    </row>
    <row r="27" spans="1:7" ht="12.75" x14ac:dyDescent="0.2">
      <c r="A27" s="105"/>
      <c r="B27" s="157"/>
      <c r="C27" s="157">
        <v>218608.69</v>
      </c>
      <c r="D27" s="59"/>
      <c r="E27" s="108"/>
      <c r="F27" s="58"/>
      <c r="G27" s="109"/>
    </row>
    <row r="28" spans="1:7" ht="12.75" x14ac:dyDescent="0.2">
      <c r="A28" s="105"/>
      <c r="B28" s="157"/>
      <c r="C28" s="157">
        <v>74</v>
      </c>
      <c r="D28" s="59"/>
      <c r="E28" s="108"/>
      <c r="F28" s="58"/>
      <c r="G28" s="109"/>
    </row>
    <row r="29" spans="1:7" ht="12.75" x14ac:dyDescent="0.2">
      <c r="A29" s="105"/>
      <c r="B29" s="157"/>
      <c r="C29" s="157">
        <v>564</v>
      </c>
      <c r="D29" s="59"/>
      <c r="E29" s="108"/>
      <c r="F29" s="58"/>
      <c r="G29" s="109"/>
    </row>
    <row r="30" spans="1:7" ht="12.75" x14ac:dyDescent="0.2">
      <c r="A30" s="105"/>
      <c r="B30" s="157"/>
      <c r="C30" s="157">
        <v>136927.17000000001</v>
      </c>
      <c r="D30" s="59"/>
      <c r="E30" s="108"/>
      <c r="F30" s="58"/>
      <c r="G30" s="109"/>
    </row>
    <row r="31" spans="1:7" ht="12.75" x14ac:dyDescent="0.2">
      <c r="A31" s="105"/>
      <c r="B31" s="157"/>
      <c r="C31" s="157">
        <v>1694560.97</v>
      </c>
      <c r="D31" s="59"/>
      <c r="E31" s="108"/>
      <c r="F31" s="58"/>
      <c r="G31" s="109"/>
    </row>
    <row r="32" spans="1:7" ht="12.75" x14ac:dyDescent="0.2">
      <c r="A32" s="105"/>
      <c r="B32" s="157"/>
      <c r="C32" s="157">
        <v>2867</v>
      </c>
      <c r="D32" s="59"/>
      <c r="E32" s="108"/>
      <c r="F32" s="58"/>
      <c r="G32" s="109"/>
    </row>
    <row r="33" spans="1:7" ht="12.75" x14ac:dyDescent="0.2">
      <c r="A33" s="105"/>
      <c r="B33" s="157"/>
      <c r="C33" s="157">
        <v>289020.45</v>
      </c>
      <c r="D33" s="59"/>
      <c r="E33" s="108"/>
      <c r="F33" s="58"/>
      <c r="G33" s="109"/>
    </row>
    <row r="34" spans="1:7" ht="12.75" x14ac:dyDescent="0.2">
      <c r="B34" s="157"/>
      <c r="C34" s="157">
        <v>3688764.7</v>
      </c>
      <c r="D34" s="136"/>
      <c r="E34" s="108"/>
      <c r="F34" s="58"/>
      <c r="G34" s="109"/>
    </row>
    <row r="35" spans="1:7" ht="12.75" x14ac:dyDescent="0.2">
      <c r="A35" s="105"/>
      <c r="B35" s="157"/>
      <c r="C35" s="157"/>
      <c r="D35" s="136"/>
      <c r="E35" s="108"/>
      <c r="F35" s="58"/>
      <c r="G35" s="109"/>
    </row>
    <row r="36" spans="1:7" ht="12.75" x14ac:dyDescent="0.2">
      <c r="A36" s="105"/>
      <c r="B36" s="157">
        <v>53885.919999999998</v>
      </c>
      <c r="C36" s="157">
        <v>1.1000000000000001</v>
      </c>
      <c r="D36" s="136"/>
      <c r="E36" s="108"/>
      <c r="F36" s="58"/>
      <c r="G36" s="109"/>
    </row>
    <row r="37" spans="1:7" ht="12.75" x14ac:dyDescent="0.2">
      <c r="A37" s="105"/>
      <c r="B37" s="157">
        <v>50211.42</v>
      </c>
      <c r="C37" s="157">
        <v>11460</v>
      </c>
      <c r="D37" s="136"/>
      <c r="E37" s="108"/>
      <c r="F37" s="58"/>
      <c r="G37" s="109"/>
    </row>
    <row r="38" spans="1:7" ht="12.75" x14ac:dyDescent="0.2">
      <c r="A38" s="105"/>
      <c r="B38" s="157">
        <v>3016.36</v>
      </c>
      <c r="C38" s="157">
        <v>2788.96</v>
      </c>
      <c r="D38" s="59"/>
      <c r="E38" s="108"/>
      <c r="F38" s="58"/>
      <c r="G38" s="109"/>
    </row>
    <row r="39" spans="1:7" ht="15.75" x14ac:dyDescent="0.25">
      <c r="A39" s="68"/>
      <c r="B39" s="173">
        <f>SUM(B19:B38)</f>
        <v>13885752.059999999</v>
      </c>
      <c r="C39" s="173">
        <f>SUM(C19:C38)</f>
        <v>17123820.530000001</v>
      </c>
      <c r="D39" s="200"/>
      <c r="E39" s="106"/>
      <c r="F39" s="65"/>
      <c r="G39" s="107"/>
    </row>
    <row r="40" spans="1:7" ht="12.75" x14ac:dyDescent="0.2">
      <c r="A40" s="141"/>
      <c r="B40" s="188"/>
      <c r="C40" s="188"/>
      <c r="D40" s="59"/>
      <c r="E40" s="106"/>
      <c r="F40" s="65"/>
      <c r="G40" s="107"/>
    </row>
    <row r="41" spans="1:7" ht="12.75" x14ac:dyDescent="0.2">
      <c r="A41" s="126"/>
      <c r="B41" s="157">
        <v>32308.46</v>
      </c>
      <c r="C41" s="157">
        <v>4363.47</v>
      </c>
      <c r="D41" s="59"/>
      <c r="E41" s="106"/>
      <c r="F41" s="65"/>
      <c r="G41" s="107"/>
    </row>
    <row r="42" spans="1:7" ht="12.75" x14ac:dyDescent="0.2">
      <c r="A42" s="105"/>
      <c r="B42" s="157">
        <v>8725.3700000000008</v>
      </c>
      <c r="C42" s="157">
        <v>2465.69</v>
      </c>
      <c r="D42" s="59"/>
      <c r="E42" s="106"/>
      <c r="F42" s="65"/>
      <c r="G42" s="107"/>
    </row>
    <row r="43" spans="1:7" ht="12.75" x14ac:dyDescent="0.2">
      <c r="A43" s="105"/>
      <c r="B43" s="157">
        <v>9157.68</v>
      </c>
      <c r="C43" s="157">
        <v>70</v>
      </c>
      <c r="D43" s="59"/>
      <c r="E43" s="106"/>
      <c r="F43" s="65"/>
      <c r="G43" s="107"/>
    </row>
    <row r="44" spans="1:7" ht="12.75" x14ac:dyDescent="0.2">
      <c r="A44" s="105"/>
      <c r="B44" s="157">
        <v>2208</v>
      </c>
      <c r="C44" s="157">
        <v>285.82</v>
      </c>
      <c r="D44" s="59"/>
      <c r="E44" s="106"/>
      <c r="F44" s="65"/>
      <c r="G44" s="107"/>
    </row>
    <row r="45" spans="1:7" ht="12.75" x14ac:dyDescent="0.2">
      <c r="A45" s="105"/>
      <c r="B45" s="157">
        <v>6155.53</v>
      </c>
      <c r="C45" s="157">
        <v>5728.85</v>
      </c>
      <c r="D45" s="59"/>
      <c r="E45" s="106"/>
      <c r="F45" s="65"/>
      <c r="G45" s="107"/>
    </row>
    <row r="46" spans="1:7" ht="12.75" x14ac:dyDescent="0.2">
      <c r="A46" s="105"/>
      <c r="B46" s="157">
        <v>1008</v>
      </c>
      <c r="C46" s="157"/>
      <c r="D46" s="59"/>
      <c r="E46" s="106"/>
      <c r="F46" s="65"/>
      <c r="G46" s="107"/>
    </row>
    <row r="47" spans="1:7" ht="12.75" x14ac:dyDescent="0.2">
      <c r="A47" s="105"/>
      <c r="B47" s="157"/>
      <c r="C47" s="157"/>
      <c r="D47" s="59"/>
      <c r="E47" s="106"/>
      <c r="F47" s="65"/>
      <c r="G47" s="107"/>
    </row>
    <row r="48" spans="1:7" ht="15.75" x14ac:dyDescent="0.25">
      <c r="A48" s="68"/>
      <c r="B48" s="173">
        <f>SUM(B41:B47)</f>
        <v>59563.040000000001</v>
      </c>
      <c r="C48" s="173">
        <f>SUM(C41:C47)</f>
        <v>12913.83</v>
      </c>
      <c r="D48" s="200"/>
      <c r="E48" s="106"/>
      <c r="F48" s="65"/>
      <c r="G48" s="107"/>
    </row>
    <row r="49" spans="1:9" x14ac:dyDescent="0.2">
      <c r="A49" s="138"/>
      <c r="B49" s="155" t="s">
        <v>0</v>
      </c>
      <c r="C49" s="156" t="s">
        <v>0</v>
      </c>
      <c r="D49" s="200"/>
      <c r="E49" s="106"/>
      <c r="F49" s="65"/>
      <c r="G49" s="107"/>
      <c r="H49" s="1"/>
    </row>
    <row r="50" spans="1:9" ht="12.75" x14ac:dyDescent="0.2">
      <c r="A50" s="99"/>
      <c r="B50" s="157">
        <v>23424901.010000002</v>
      </c>
      <c r="C50" s="157">
        <v>19438796.039999999</v>
      </c>
      <c r="D50" s="79"/>
      <c r="E50" s="61"/>
      <c r="F50" s="62"/>
      <c r="G50" s="110"/>
      <c r="H50" s="1"/>
    </row>
    <row r="51" spans="1:9" ht="12.75" x14ac:dyDescent="0.2">
      <c r="A51" s="99"/>
      <c r="B51" s="157">
        <v>21792.22</v>
      </c>
      <c r="C51" s="157">
        <v>96948.32</v>
      </c>
      <c r="D51" s="62"/>
      <c r="E51" s="61"/>
      <c r="F51" s="62"/>
      <c r="G51" s="110"/>
      <c r="H51" s="1"/>
    </row>
    <row r="52" spans="1:9" ht="15.75" x14ac:dyDescent="0.25">
      <c r="A52" s="64"/>
      <c r="B52" s="173">
        <f>SUM(B50:B51)</f>
        <v>23446693.23</v>
      </c>
      <c r="C52" s="173">
        <f>SUM(C50:C51)</f>
        <v>19535744.359999999</v>
      </c>
      <c r="D52" s="200"/>
      <c r="E52" s="106"/>
      <c r="F52" s="65"/>
      <c r="G52" s="107"/>
      <c r="H52" s="1"/>
    </row>
    <row r="53" spans="1:9" x14ac:dyDescent="0.2">
      <c r="A53" s="63"/>
      <c r="B53" s="158"/>
      <c r="C53" s="159"/>
      <c r="D53" s="200"/>
      <c r="E53" s="106"/>
      <c r="F53" s="65"/>
      <c r="G53" s="107"/>
    </row>
    <row r="54" spans="1:9" ht="12.75" x14ac:dyDescent="0.2">
      <c r="A54" s="189"/>
      <c r="B54" s="157">
        <f>Sheet3!B18</f>
        <v>0</v>
      </c>
      <c r="C54" s="157">
        <f>Sheet3!C18</f>
        <v>0</v>
      </c>
      <c r="D54" s="215"/>
      <c r="E54" s="210"/>
      <c r="F54" s="210"/>
      <c r="G54" s="109"/>
      <c r="H54" s="1"/>
    </row>
    <row r="55" spans="1:9" ht="12.75" x14ac:dyDescent="0.2">
      <c r="A55" s="69"/>
      <c r="B55" s="157">
        <f>Sheet3!B25</f>
        <v>0</v>
      </c>
      <c r="C55" s="157">
        <f>Sheet3!C25</f>
        <v>0</v>
      </c>
      <c r="D55" s="215"/>
      <c r="E55" s="210"/>
      <c r="F55" s="210"/>
      <c r="G55" s="109"/>
      <c r="H55" s="1"/>
    </row>
    <row r="56" spans="1:9" ht="15.75" x14ac:dyDescent="0.25">
      <c r="A56" s="64"/>
      <c r="B56" s="173">
        <f>SUM(B54:B55)</f>
        <v>0</v>
      </c>
      <c r="C56" s="173">
        <f>SUM(C54:C55)</f>
        <v>0</v>
      </c>
      <c r="D56" s="137"/>
      <c r="E56" s="106"/>
      <c r="F56" s="65"/>
      <c r="G56" s="107"/>
    </row>
    <row r="57" spans="1:9" x14ac:dyDescent="0.2">
      <c r="A57" s="55"/>
      <c r="B57" s="158"/>
      <c r="C57" s="160"/>
      <c r="D57" s="111"/>
      <c r="E57" s="106"/>
      <c r="F57" s="65"/>
      <c r="G57" s="107"/>
    </row>
    <row r="58" spans="1:9" ht="12.75" x14ac:dyDescent="0.2">
      <c r="A58" s="75"/>
      <c r="B58" s="157">
        <f>Sheet4!B9</f>
        <v>0</v>
      </c>
      <c r="C58" s="157">
        <f>Sheet4!C9</f>
        <v>0</v>
      </c>
      <c r="D58" s="216"/>
      <c r="E58" s="216"/>
      <c r="F58" s="216"/>
      <c r="G58" s="107"/>
    </row>
    <row r="59" spans="1:9" ht="12.75" x14ac:dyDescent="0.2">
      <c r="A59" s="70"/>
      <c r="B59" s="157"/>
      <c r="C59" s="157"/>
      <c r="D59" s="210"/>
      <c r="E59" s="210"/>
      <c r="F59" s="210"/>
      <c r="G59" s="112"/>
      <c r="H59" s="26"/>
      <c r="I59" s="26"/>
    </row>
    <row r="60" spans="1:9" ht="15.75" x14ac:dyDescent="0.25">
      <c r="A60" s="190"/>
      <c r="B60" s="173">
        <f>SUM(B58:B59)</f>
        <v>0</v>
      </c>
      <c r="C60" s="173">
        <f>SUM(C58:C59)</f>
        <v>0</v>
      </c>
      <c r="D60" s="59"/>
      <c r="E60" s="59"/>
      <c r="F60" s="59"/>
      <c r="G60" s="112"/>
      <c r="H60" s="26"/>
      <c r="I60" s="26"/>
    </row>
    <row r="61" spans="1:9" ht="15" x14ac:dyDescent="0.2">
      <c r="A61" s="55"/>
      <c r="B61" s="161" t="s">
        <v>0</v>
      </c>
      <c r="C61" s="162" t="s">
        <v>0</v>
      </c>
      <c r="D61" s="59"/>
      <c r="E61" s="59"/>
      <c r="F61" s="59"/>
      <c r="G61" s="107"/>
    </row>
    <row r="62" spans="1:9" ht="12.75" x14ac:dyDescent="0.2">
      <c r="A62" s="191"/>
      <c r="B62" s="157">
        <v>87098.83</v>
      </c>
      <c r="C62" s="157">
        <v>198796.92</v>
      </c>
      <c r="D62" s="199"/>
      <c r="E62" s="199"/>
      <c r="F62" s="199"/>
      <c r="G62" s="110"/>
    </row>
    <row r="63" spans="1:9" ht="12.75" x14ac:dyDescent="0.2">
      <c r="A63" s="191"/>
      <c r="B63" s="157"/>
      <c r="C63" s="157"/>
      <c r="D63" s="199"/>
      <c r="E63" s="61"/>
      <c r="F63" s="113"/>
      <c r="G63" s="110"/>
    </row>
    <row r="64" spans="1:9" ht="15.75" x14ac:dyDescent="0.25">
      <c r="A64" s="190"/>
      <c r="B64" s="173">
        <f>SUM(B62:B63)</f>
        <v>87098.83</v>
      </c>
      <c r="C64" s="173">
        <f>SUM(C62:C63)</f>
        <v>198796.92</v>
      </c>
      <c r="D64" s="200"/>
      <c r="E64" s="106"/>
      <c r="F64" s="65"/>
      <c r="G64" s="107"/>
    </row>
    <row r="65" spans="1:8" ht="15" x14ac:dyDescent="0.2">
      <c r="A65" s="55"/>
      <c r="B65" s="161"/>
      <c r="C65" s="162" t="s">
        <v>0</v>
      </c>
      <c r="D65" s="200"/>
      <c r="E65" s="106"/>
      <c r="F65" s="65"/>
      <c r="G65" s="107"/>
    </row>
    <row r="66" spans="1:8" ht="12.75" x14ac:dyDescent="0.2">
      <c r="A66" s="105"/>
      <c r="B66" s="151">
        <v>1.45</v>
      </c>
      <c r="C66" s="157"/>
      <c r="D66" s="133"/>
      <c r="E66" s="106"/>
      <c r="F66" s="65"/>
      <c r="G66" s="107"/>
    </row>
    <row r="67" spans="1:8" ht="12.75" x14ac:dyDescent="0.2">
      <c r="A67" s="105"/>
      <c r="B67" s="149"/>
      <c r="C67" s="157" t="s">
        <v>0</v>
      </c>
      <c r="D67" s="114"/>
      <c r="E67" s="106"/>
      <c r="F67" s="65"/>
      <c r="G67" s="107"/>
    </row>
    <row r="68" spans="1:8" ht="15.75" x14ac:dyDescent="0.25">
      <c r="A68" s="139"/>
      <c r="B68" s="173">
        <f>SUM(B66:B67)</f>
        <v>1.45</v>
      </c>
      <c r="C68" s="173">
        <f>SUM(C66:C67)</f>
        <v>0</v>
      </c>
      <c r="D68" s="200"/>
      <c r="E68" s="187"/>
      <c r="F68" s="65"/>
      <c r="G68" s="107"/>
    </row>
    <row r="69" spans="1:8" x14ac:dyDescent="0.2">
      <c r="A69" s="77"/>
      <c r="B69" s="163"/>
      <c r="C69" s="164"/>
      <c r="D69" s="200"/>
      <c r="E69" s="106"/>
      <c r="F69" s="65"/>
      <c r="G69" s="107"/>
      <c r="H69" s="1"/>
    </row>
    <row r="70" spans="1:8" ht="12.75" x14ac:dyDescent="0.2">
      <c r="A70" s="100"/>
      <c r="B70" s="149">
        <v>47538.559999999998</v>
      </c>
      <c r="C70" s="149">
        <v>6234.81</v>
      </c>
      <c r="D70" s="79"/>
      <c r="E70" s="199"/>
      <c r="F70" s="199"/>
      <c r="G70" s="115"/>
      <c r="H70" s="1"/>
    </row>
    <row r="71" spans="1:8" ht="12.75" x14ac:dyDescent="0.2">
      <c r="A71" s="100"/>
      <c r="B71" s="149"/>
      <c r="C71" s="149"/>
      <c r="D71" s="199"/>
      <c r="E71" s="199"/>
      <c r="F71" s="113"/>
      <c r="G71" s="110"/>
      <c r="H71" s="1"/>
    </row>
    <row r="72" spans="1:8" ht="12.75" x14ac:dyDescent="0.2">
      <c r="A72" s="105"/>
      <c r="B72" s="149"/>
      <c r="C72" s="149"/>
      <c r="D72" s="199"/>
      <c r="E72" s="199"/>
      <c r="F72" s="113"/>
      <c r="G72" s="110"/>
      <c r="H72" s="1"/>
    </row>
    <row r="73" spans="1:8" ht="15.75" x14ac:dyDescent="0.25">
      <c r="A73" s="139"/>
      <c r="B73" s="173">
        <f>SUM(B70:B72)</f>
        <v>47538.559999999998</v>
      </c>
      <c r="C73" s="173">
        <f>SUM(C70:C72)</f>
        <v>6234.81</v>
      </c>
      <c r="D73" s="200"/>
      <c r="E73" s="116"/>
      <c r="F73" s="65"/>
      <c r="G73" s="107"/>
      <c r="H73" s="1"/>
    </row>
    <row r="74" spans="1:8" x14ac:dyDescent="0.2">
      <c r="A74" s="55"/>
      <c r="B74" s="155"/>
      <c r="C74" s="156" t="s">
        <v>0</v>
      </c>
      <c r="D74" s="200"/>
      <c r="E74" s="106"/>
      <c r="F74" s="65"/>
      <c r="G74" s="107"/>
      <c r="H74" s="1"/>
    </row>
    <row r="75" spans="1:8" ht="12.75" x14ac:dyDescent="0.2">
      <c r="A75" s="75"/>
      <c r="B75" s="151"/>
      <c r="C75" s="157">
        <v>1913.25</v>
      </c>
      <c r="D75" s="210"/>
      <c r="E75" s="211"/>
      <c r="F75" s="211"/>
      <c r="G75" s="110"/>
      <c r="H75" s="1"/>
    </row>
    <row r="76" spans="1:8" ht="12.75" x14ac:dyDescent="0.2">
      <c r="A76" s="75"/>
      <c r="B76" s="157"/>
      <c r="C76" s="157"/>
      <c r="D76" s="199"/>
      <c r="E76" s="200"/>
      <c r="F76" s="200"/>
      <c r="G76" s="110"/>
      <c r="H76" s="1"/>
    </row>
    <row r="77" spans="1:8" ht="12.75" x14ac:dyDescent="0.2">
      <c r="A77" s="75"/>
      <c r="B77" s="157"/>
      <c r="C77" s="165"/>
      <c r="D77" s="210"/>
      <c r="E77" s="211"/>
      <c r="F77" s="113"/>
      <c r="G77" s="110"/>
      <c r="H77" s="1"/>
    </row>
    <row r="78" spans="1:8" ht="15.75" x14ac:dyDescent="0.25">
      <c r="A78" s="190"/>
      <c r="B78" s="173">
        <f>SUM(B75:B77)</f>
        <v>0</v>
      </c>
      <c r="C78" s="173">
        <f>SUM(C75:C77)</f>
        <v>1913.25</v>
      </c>
      <c r="D78" s="200"/>
      <c r="E78" s="106"/>
      <c r="F78" s="65"/>
      <c r="G78" s="107"/>
      <c r="H78" s="1"/>
    </row>
    <row r="79" spans="1:8" x14ac:dyDescent="0.2">
      <c r="A79" s="55"/>
      <c r="B79" s="169"/>
      <c r="C79" s="164"/>
      <c r="D79" s="59"/>
      <c r="E79" s="108"/>
      <c r="F79" s="65"/>
      <c r="G79" s="107"/>
    </row>
    <row r="80" spans="1:8" x14ac:dyDescent="0.2">
      <c r="A80" s="101"/>
      <c r="B80" s="166"/>
      <c r="C80" s="166"/>
      <c r="D80" s="114"/>
      <c r="E80" s="106"/>
      <c r="F80" s="65"/>
      <c r="G80" s="107"/>
    </row>
    <row r="81" spans="1:9" x14ac:dyDescent="0.2">
      <c r="A81" s="75"/>
      <c r="B81" s="154"/>
      <c r="C81" s="154"/>
      <c r="D81" s="114"/>
      <c r="E81" s="106"/>
      <c r="F81" s="65"/>
      <c r="G81" s="107"/>
    </row>
    <row r="82" spans="1:9" ht="15.75" x14ac:dyDescent="0.25">
      <c r="A82" s="190"/>
      <c r="B82" s="173">
        <f>SUM(B80:B81)</f>
        <v>0</v>
      </c>
      <c r="C82" s="173">
        <f>SUM(C80:C81)</f>
        <v>0</v>
      </c>
      <c r="D82" s="200"/>
      <c r="E82" s="106"/>
      <c r="F82" s="58"/>
      <c r="G82" s="107"/>
    </row>
    <row r="83" spans="1:9" x14ac:dyDescent="0.2">
      <c r="A83" s="55"/>
      <c r="B83" s="170"/>
      <c r="C83" s="164"/>
      <c r="D83" s="200"/>
      <c r="E83" s="106"/>
      <c r="F83" s="58"/>
      <c r="G83" s="107"/>
    </row>
    <row r="84" spans="1:9" ht="12.75" x14ac:dyDescent="0.2">
      <c r="A84" s="192"/>
      <c r="B84" s="151"/>
      <c r="C84" s="151">
        <v>100</v>
      </c>
      <c r="D84" s="200"/>
      <c r="E84" s="106"/>
      <c r="F84" s="58"/>
      <c r="G84" s="107"/>
    </row>
    <row r="85" spans="1:9" ht="12.75" x14ac:dyDescent="0.2">
      <c r="A85" s="75"/>
      <c r="B85" s="149"/>
      <c r="C85" s="149"/>
      <c r="D85" s="200"/>
      <c r="E85" s="106"/>
      <c r="F85" s="58"/>
      <c r="G85" s="107"/>
    </row>
    <row r="86" spans="1:9" ht="12.75" x14ac:dyDescent="0.2">
      <c r="A86" s="100"/>
      <c r="B86" s="157"/>
      <c r="C86" s="157"/>
      <c r="D86" s="200"/>
      <c r="E86" s="106"/>
      <c r="F86" s="58"/>
      <c r="G86" s="107"/>
    </row>
    <row r="87" spans="1:9" ht="12.75" x14ac:dyDescent="0.2">
      <c r="A87" s="100"/>
      <c r="B87" s="167"/>
      <c r="C87" s="157"/>
      <c r="D87" s="142"/>
      <c r="E87" s="106"/>
      <c r="F87" s="58"/>
      <c r="G87" s="107"/>
    </row>
    <row r="88" spans="1:9" x14ac:dyDescent="0.2">
      <c r="A88" s="193"/>
      <c r="B88" s="155"/>
      <c r="C88" s="155"/>
      <c r="D88" s="59"/>
      <c r="E88" s="106"/>
      <c r="F88" s="58"/>
      <c r="G88" s="107"/>
    </row>
    <row r="89" spans="1:9" ht="15.75" x14ac:dyDescent="0.25">
      <c r="A89" s="2"/>
      <c r="B89" s="173">
        <f>SUM(B84:B87)</f>
        <v>0</v>
      </c>
      <c r="C89" s="173">
        <f>SUM(C84:C87)</f>
        <v>100</v>
      </c>
      <c r="D89" s="200"/>
      <c r="E89" s="106"/>
      <c r="F89" s="58"/>
      <c r="G89" s="107"/>
    </row>
    <row r="90" spans="1:9" ht="12.75" x14ac:dyDescent="0.2">
      <c r="A90" s="100"/>
      <c r="B90" s="149">
        <v>1.1000000000000001</v>
      </c>
      <c r="C90" s="149">
        <v>53885.919999999998</v>
      </c>
      <c r="D90" s="131" t="s">
        <v>0</v>
      </c>
      <c r="E90" s="106"/>
      <c r="F90" s="65"/>
      <c r="G90" s="107"/>
      <c r="I90" s="54"/>
    </row>
    <row r="91" spans="1:9" ht="12.75" x14ac:dyDescent="0.2">
      <c r="A91" s="100"/>
      <c r="B91" s="149">
        <v>11460</v>
      </c>
      <c r="C91" s="149">
        <v>50211.42</v>
      </c>
      <c r="D91" s="59"/>
      <c r="E91" s="106"/>
      <c r="F91" s="65"/>
      <c r="G91" s="107"/>
      <c r="I91" s="54"/>
    </row>
    <row r="92" spans="1:9" ht="12.75" x14ac:dyDescent="0.2">
      <c r="A92" s="100"/>
      <c r="B92" s="149">
        <v>2788.96</v>
      </c>
      <c r="C92" s="149">
        <v>3016.36</v>
      </c>
      <c r="D92" s="184"/>
      <c r="E92" s="177"/>
      <c r="F92" s="65"/>
      <c r="G92" s="107"/>
      <c r="I92" s="54"/>
    </row>
    <row r="93" spans="1:9" ht="12.75" x14ac:dyDescent="0.2">
      <c r="A93" s="100"/>
      <c r="B93" s="149">
        <v>156.5</v>
      </c>
      <c r="C93" s="149">
        <v>292.89</v>
      </c>
      <c r="D93" s="184"/>
      <c r="E93" s="177"/>
      <c r="F93" s="65"/>
      <c r="G93" s="107"/>
      <c r="I93" s="54"/>
    </row>
    <row r="94" spans="1:9" ht="12.75" x14ac:dyDescent="0.2">
      <c r="A94" s="100"/>
      <c r="B94" s="157"/>
      <c r="C94" s="157">
        <v>167</v>
      </c>
      <c r="D94" s="206"/>
      <c r="E94" s="106"/>
      <c r="F94" s="65"/>
      <c r="G94" s="107"/>
      <c r="I94" s="54"/>
    </row>
    <row r="95" spans="1:9" ht="12.75" x14ac:dyDescent="0.2">
      <c r="A95" s="100"/>
      <c r="B95" s="157"/>
      <c r="C95" s="165"/>
      <c r="D95" s="200"/>
      <c r="E95" s="106"/>
      <c r="F95" s="65"/>
      <c r="G95" s="107"/>
      <c r="I95" s="54"/>
    </row>
    <row r="96" spans="1:9" ht="12.75" x14ac:dyDescent="0.2">
      <c r="A96" s="100"/>
      <c r="B96" s="152"/>
      <c r="C96" s="165"/>
      <c r="D96" s="209"/>
      <c r="E96" s="106"/>
      <c r="F96" s="65"/>
      <c r="G96" s="107"/>
      <c r="I96" s="54"/>
    </row>
    <row r="97" spans="1:9" ht="12.75" x14ac:dyDescent="0.2">
      <c r="A97" s="100"/>
      <c r="B97" s="152"/>
      <c r="C97" s="152">
        <v>125046.77</v>
      </c>
      <c r="D97" s="175"/>
      <c r="E97" s="129"/>
      <c r="F97" s="65"/>
      <c r="G97" s="107"/>
      <c r="I97" s="54"/>
    </row>
    <row r="98" spans="1:9" ht="12.75" x14ac:dyDescent="0.2">
      <c r="A98" s="100"/>
      <c r="B98" s="152"/>
      <c r="C98" s="198">
        <v>602.34</v>
      </c>
      <c r="D98" s="178"/>
      <c r="E98" s="177"/>
      <c r="F98" s="65"/>
      <c r="G98" s="107"/>
      <c r="I98" s="54"/>
    </row>
    <row r="99" spans="1:9" ht="12.75" x14ac:dyDescent="0.2">
      <c r="A99" s="100"/>
      <c r="B99" s="152"/>
      <c r="C99" s="198"/>
      <c r="D99" s="178"/>
      <c r="E99" s="177"/>
      <c r="F99" s="65"/>
      <c r="G99" s="107"/>
      <c r="I99" s="54"/>
    </row>
    <row r="100" spans="1:9" ht="15.75" x14ac:dyDescent="0.25">
      <c r="A100" s="68"/>
      <c r="B100" s="173">
        <f>SUM(B90:B99)</f>
        <v>14406.560000000001</v>
      </c>
      <c r="C100" s="173">
        <f>SUM(C90:C99)</f>
        <v>233222.69999999998</v>
      </c>
      <c r="D100" s="135"/>
      <c r="E100" s="129"/>
      <c r="F100" s="65"/>
      <c r="G100" s="107"/>
    </row>
    <row r="101" spans="1:9" x14ac:dyDescent="0.2">
      <c r="A101" s="60"/>
      <c r="B101" s="170"/>
      <c r="C101" s="164"/>
      <c r="E101" s="106"/>
      <c r="F101" s="65"/>
      <c r="G101" s="107"/>
    </row>
    <row r="102" spans="1:9" ht="15.75" x14ac:dyDescent="0.25">
      <c r="A102" s="194"/>
      <c r="B102" s="168">
        <f>SUM(B100,B89,B82,B78,B73,B68,B64,B60,B56,B52,B48,B39,B17,B13)</f>
        <v>39819446.039999999</v>
      </c>
      <c r="C102" s="150">
        <f>SUM(C100,C89,C82,C78,C73,C68,C64,C60,C56,C52,C48,C39,C13,C17)</f>
        <v>39818815.129999995</v>
      </c>
      <c r="D102" s="135"/>
      <c r="E102" s="106"/>
      <c r="F102" s="65"/>
      <c r="G102" s="107"/>
    </row>
    <row r="103" spans="1:9" ht="15" x14ac:dyDescent="0.25">
      <c r="A103" s="24"/>
      <c r="B103" s="143"/>
      <c r="C103" s="169"/>
      <c r="D103" s="135"/>
      <c r="E103" s="106"/>
      <c r="F103" s="65"/>
      <c r="G103" s="107"/>
    </row>
    <row r="104" spans="1:9" ht="15.75" x14ac:dyDescent="0.25">
      <c r="A104" s="24"/>
      <c r="B104" s="143"/>
      <c r="C104" s="173"/>
      <c r="D104" s="205"/>
      <c r="E104" s="106"/>
      <c r="F104" s="65"/>
      <c r="G104" s="107"/>
    </row>
    <row r="105" spans="1:9" ht="15.75" x14ac:dyDescent="0.25">
      <c r="A105" s="182"/>
      <c r="B105" s="171"/>
      <c r="C105" s="171"/>
      <c r="D105" s="207"/>
      <c r="E105" s="117"/>
      <c r="F105" s="118"/>
      <c r="G105" s="119"/>
    </row>
    <row r="106" spans="1:9" ht="15.75" x14ac:dyDescent="0.25">
      <c r="A106" s="183"/>
      <c r="B106" s="169"/>
      <c r="C106" s="143"/>
      <c r="D106" s="200"/>
      <c r="E106" s="106"/>
      <c r="F106" s="65"/>
      <c r="G106" s="65"/>
    </row>
    <row r="107" spans="1:9" ht="15.75" x14ac:dyDescent="0.25">
      <c r="A107" s="183"/>
      <c r="B107" s="169"/>
      <c r="C107" s="143"/>
      <c r="D107" s="200"/>
      <c r="E107" s="106"/>
      <c r="F107" s="65"/>
      <c r="G107" s="65"/>
    </row>
    <row r="108" spans="1:9" ht="15" x14ac:dyDescent="0.25">
      <c r="A108" s="174"/>
      <c r="B108" s="169"/>
      <c r="C108" s="143" t="s">
        <v>0</v>
      </c>
      <c r="D108" s="131"/>
      <c r="E108" s="106"/>
      <c r="F108" s="65"/>
      <c r="G108" s="65"/>
    </row>
    <row r="109" spans="1:9" x14ac:dyDescent="0.2">
      <c r="A109" s="65"/>
      <c r="B109" s="169"/>
      <c r="C109" s="169"/>
      <c r="D109" s="59"/>
      <c r="E109" s="106"/>
      <c r="F109" s="65"/>
      <c r="G109" s="65"/>
    </row>
    <row r="110" spans="1:9" x14ac:dyDescent="0.2">
      <c r="A110" s="65"/>
    </row>
    <row r="111" spans="1:9" x14ac:dyDescent="0.2">
      <c r="A111" s="65"/>
      <c r="B111" s="178"/>
    </row>
    <row r="172" spans="4:6" x14ac:dyDescent="0.2">
      <c r="D172" s="180"/>
      <c r="E172" s="181"/>
      <c r="F172" s="1"/>
    </row>
    <row r="173" spans="4:6" x14ac:dyDescent="0.2">
      <c r="D173" s="180"/>
      <c r="E173" s="181"/>
      <c r="F173" s="1"/>
    </row>
    <row r="174" spans="4:6" x14ac:dyDescent="0.2">
      <c r="D174" s="180"/>
      <c r="E174" s="181"/>
      <c r="F174" s="1"/>
    </row>
    <row r="175" spans="4:6" x14ac:dyDescent="0.2">
      <c r="D175" s="180"/>
      <c r="E175" s="181"/>
      <c r="F175" s="1"/>
    </row>
    <row r="176" spans="4:6" x14ac:dyDescent="0.2">
      <c r="D176" s="180"/>
      <c r="E176" s="181"/>
      <c r="F176" s="1"/>
    </row>
    <row r="177" spans="4:6" x14ac:dyDescent="0.2">
      <c r="D177" s="180"/>
      <c r="E177" s="181"/>
      <c r="F177" s="1"/>
    </row>
    <row r="178" spans="4:6" x14ac:dyDescent="0.2">
      <c r="D178" s="180"/>
      <c r="E178" s="181"/>
      <c r="F178" s="1"/>
    </row>
    <row r="179" spans="4:6" x14ac:dyDescent="0.2">
      <c r="D179" s="180"/>
      <c r="E179" s="181"/>
      <c r="F179" s="1"/>
    </row>
    <row r="180" spans="4:6" x14ac:dyDescent="0.2">
      <c r="D180" s="180"/>
      <c r="E180" s="181"/>
      <c r="F180" s="1"/>
    </row>
    <row r="181" spans="4:6" x14ac:dyDescent="0.2">
      <c r="D181" s="180"/>
      <c r="E181" s="181"/>
      <c r="F181" s="1"/>
    </row>
  </sheetData>
  <mergeCells count="7">
    <mergeCell ref="D75:F75"/>
    <mergeCell ref="D77:E77"/>
    <mergeCell ref="A1:G1"/>
    <mergeCell ref="D54:F54"/>
    <mergeCell ref="D55:F55"/>
    <mergeCell ref="D58:F58"/>
    <mergeCell ref="D59:F59"/>
  </mergeCells>
  <phoneticPr fontId="0" type="noConversion"/>
  <printOptions horizontalCentered="1"/>
  <pageMargins left="0.5" right="0.25" top="0.5" bottom="0.5" header="0.5" footer="0.25"/>
  <pageSetup scale="46" orientation="portrait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33"/>
  <sheetViews>
    <sheetView zoomScaleNormal="100" workbookViewId="0"/>
  </sheetViews>
  <sheetFormatPr defaultRowHeight="15" x14ac:dyDescent="0.2"/>
  <cols>
    <col min="1" max="1" width="7.42578125" style="23" customWidth="1"/>
    <col min="2" max="2" width="12.42578125" style="22" customWidth="1"/>
    <col min="3" max="3" width="14.42578125" style="22" customWidth="1"/>
    <col min="4" max="4" width="16.5703125" style="22" customWidth="1"/>
    <col min="5" max="5" width="19" style="5" customWidth="1"/>
    <col min="6" max="6" width="18.42578125" style="5" customWidth="1"/>
    <col min="7" max="7" width="40.7109375" style="22" customWidth="1"/>
    <col min="8" max="8" width="12.5703125" style="22" customWidth="1"/>
    <col min="9" max="9" width="9.140625" style="5"/>
    <col min="10" max="10" width="17.5703125" style="5" bestFit="1" customWidth="1"/>
    <col min="11" max="11" width="15.7109375" style="5" customWidth="1"/>
    <col min="12" max="16384" width="9.140625" style="5"/>
  </cols>
  <sheetData>
    <row r="1" spans="1:11" ht="18" customHeight="1" x14ac:dyDescent="0.2">
      <c r="A1" s="201"/>
      <c r="B1" s="3"/>
      <c r="C1" s="3"/>
      <c r="D1" s="3"/>
      <c r="E1" s="4"/>
      <c r="F1" s="4"/>
      <c r="G1" s="217"/>
      <c r="H1" s="218"/>
    </row>
    <row r="2" spans="1:11" ht="18" customHeight="1" x14ac:dyDescent="0.2">
      <c r="A2" s="201"/>
      <c r="B2" s="3"/>
      <c r="C2" s="3"/>
      <c r="D2" s="3"/>
      <c r="E2" s="4"/>
      <c r="F2" s="4"/>
      <c r="G2" s="219"/>
      <c r="H2" s="220"/>
    </row>
    <row r="3" spans="1:11" x14ac:dyDescent="0.2">
      <c r="A3" s="201"/>
      <c r="B3" s="3"/>
      <c r="C3" s="3"/>
      <c r="D3" s="3"/>
      <c r="E3" s="4"/>
      <c r="F3" s="4"/>
      <c r="G3" s="3"/>
      <c r="H3" s="3"/>
    </row>
    <row r="4" spans="1:11" ht="15.75" thickBot="1" x14ac:dyDescent="0.25">
      <c r="A4" s="221"/>
      <c r="B4" s="221"/>
      <c r="C4" s="222"/>
      <c r="D4" s="222"/>
      <c r="E4" s="6"/>
      <c r="F4" s="6"/>
      <c r="G4" s="3"/>
      <c r="H4" s="201"/>
    </row>
    <row r="5" spans="1:11" ht="21.75" thickTop="1" thickBot="1" x14ac:dyDescent="0.35">
      <c r="A5" s="223"/>
      <c r="B5" s="224"/>
      <c r="C5" s="225"/>
      <c r="D5" s="226"/>
      <c r="E5" s="7"/>
      <c r="F5" s="8"/>
      <c r="G5" s="9"/>
      <c r="H5" s="10"/>
    </row>
    <row r="6" spans="1:11" ht="20.25" customHeight="1" thickTop="1" x14ac:dyDescent="0.3">
      <c r="A6" s="53" t="s">
        <v>3</v>
      </c>
      <c r="B6" s="11"/>
      <c r="C6" s="12"/>
      <c r="D6" s="12"/>
      <c r="E6" s="13"/>
      <c r="F6" s="4"/>
      <c r="G6" s="14"/>
      <c r="H6" s="201"/>
    </row>
    <row r="7" spans="1:11" ht="20.25" x14ac:dyDescent="0.3">
      <c r="A7" s="11"/>
      <c r="B7" s="80"/>
      <c r="C7" s="81"/>
      <c r="D7" s="81"/>
      <c r="E7" s="82"/>
      <c r="F7" s="83"/>
      <c r="G7" s="84"/>
      <c r="H7" s="201"/>
    </row>
    <row r="8" spans="1:11" ht="15.75" x14ac:dyDescent="0.25">
      <c r="A8" s="201"/>
      <c r="B8" s="85"/>
      <c r="C8" s="86"/>
      <c r="D8" s="86"/>
      <c r="E8" s="87"/>
      <c r="F8" s="87"/>
      <c r="G8" s="88"/>
      <c r="H8" s="3"/>
    </row>
    <row r="9" spans="1:11" ht="15.75" x14ac:dyDescent="0.25">
      <c r="A9" s="201"/>
      <c r="B9" s="15"/>
      <c r="C9" s="3"/>
      <c r="D9" s="3"/>
      <c r="E9" s="4"/>
      <c r="F9" s="4"/>
      <c r="G9" s="3"/>
      <c r="H9" s="3"/>
    </row>
    <row r="10" spans="1:11" s="16" customFormat="1" ht="12.75" customHeight="1" x14ac:dyDescent="0.2">
      <c r="A10" s="228"/>
      <c r="B10" s="228"/>
      <c r="C10" s="227"/>
      <c r="D10" s="227"/>
      <c r="E10" s="229" t="s">
        <v>4</v>
      </c>
      <c r="F10" s="229"/>
      <c r="G10" s="228" t="s">
        <v>5</v>
      </c>
      <c r="H10" s="227"/>
      <c r="I10" s="54"/>
      <c r="J10" s="54"/>
      <c r="K10" s="54"/>
    </row>
    <row r="11" spans="1:11" s="16" customFormat="1" ht="12.75" x14ac:dyDescent="0.2">
      <c r="A11" s="228"/>
      <c r="B11" s="228"/>
      <c r="C11" s="228"/>
      <c r="D11" s="228"/>
      <c r="E11" s="202" t="s">
        <v>6</v>
      </c>
      <c r="F11" s="202" t="s">
        <v>7</v>
      </c>
      <c r="G11" s="228"/>
      <c r="H11" s="228"/>
      <c r="I11" s="54"/>
      <c r="J11" s="54"/>
      <c r="K11" s="54"/>
    </row>
    <row r="12" spans="1:11" ht="15.75" customHeight="1" x14ac:dyDescent="0.2">
      <c r="A12" s="78"/>
      <c r="B12" s="76"/>
      <c r="C12" s="76"/>
      <c r="D12" s="76"/>
      <c r="E12" s="195">
        <f>Sheet1!B13+Sheet1!B17</f>
        <v>2278392.31</v>
      </c>
      <c r="F12" s="195"/>
      <c r="G12" s="76" t="s">
        <v>9</v>
      </c>
      <c r="H12" s="76"/>
      <c r="J12" s="48"/>
    </row>
    <row r="13" spans="1:11" ht="15.75" customHeight="1" x14ac:dyDescent="0.2">
      <c r="A13" s="78"/>
      <c r="B13" s="76"/>
      <c r="C13" s="76"/>
      <c r="D13" s="76"/>
      <c r="E13" s="195"/>
      <c r="F13" s="195">
        <f>E12</f>
        <v>2278392.31</v>
      </c>
      <c r="G13" s="76" t="s">
        <v>8</v>
      </c>
      <c r="H13" s="76"/>
    </row>
    <row r="14" spans="1:11" ht="15.75" customHeight="1" x14ac:dyDescent="0.2">
      <c r="A14" s="78"/>
      <c r="B14" s="76"/>
      <c r="C14" s="76"/>
      <c r="D14" s="76"/>
      <c r="E14" s="195">
        <f>Sheet1!B39+Sheet1!B48</f>
        <v>13945315.099999998</v>
      </c>
      <c r="F14" s="195"/>
      <c r="G14" s="76" t="s">
        <v>9</v>
      </c>
      <c r="H14" s="76"/>
      <c r="J14" s="48"/>
    </row>
    <row r="15" spans="1:11" ht="15.75" customHeight="1" x14ac:dyDescent="0.2">
      <c r="A15" s="78"/>
      <c r="B15" s="76"/>
      <c r="C15" s="76"/>
      <c r="D15" s="76"/>
      <c r="E15" s="195"/>
      <c r="F15" s="195">
        <f>E14</f>
        <v>13945315.099999998</v>
      </c>
      <c r="G15" s="76" t="s">
        <v>10</v>
      </c>
      <c r="H15" s="76"/>
      <c r="K15" s="122"/>
    </row>
    <row r="16" spans="1:11" ht="15.75" customHeight="1" x14ac:dyDescent="0.2">
      <c r="A16" s="78"/>
      <c r="B16" s="76"/>
      <c r="C16" s="76"/>
      <c r="D16" s="76"/>
      <c r="E16" s="195">
        <f>Sheet1!C13+Sheet1!C17</f>
        <v>2706068.73</v>
      </c>
      <c r="F16" s="195"/>
      <c r="G16" s="76" t="s">
        <v>11</v>
      </c>
      <c r="H16" s="76"/>
      <c r="J16" s="48"/>
      <c r="K16" s="122"/>
    </row>
    <row r="17" spans="1:11" ht="15.75" customHeight="1" x14ac:dyDescent="0.2">
      <c r="A17" s="78"/>
      <c r="B17" s="76"/>
      <c r="C17" s="76"/>
      <c r="D17" s="76"/>
      <c r="E17" s="195"/>
      <c r="F17" s="195">
        <f>E16</f>
        <v>2706068.73</v>
      </c>
      <c r="G17" s="76" t="s">
        <v>12</v>
      </c>
      <c r="H17" s="76"/>
      <c r="K17" s="122"/>
    </row>
    <row r="18" spans="1:11" ht="15.75" customHeight="1" x14ac:dyDescent="0.2">
      <c r="A18" s="78"/>
      <c r="B18" s="76"/>
      <c r="C18" s="76"/>
      <c r="D18" s="76"/>
      <c r="E18" s="195">
        <f>Sheet1!C39+Sheet1!C48</f>
        <v>17136734.359999999</v>
      </c>
      <c r="F18" s="195"/>
      <c r="G18" s="76" t="s">
        <v>13</v>
      </c>
      <c r="H18" s="76"/>
      <c r="J18" s="48"/>
      <c r="K18" s="122"/>
    </row>
    <row r="19" spans="1:11" ht="15.75" customHeight="1" x14ac:dyDescent="0.2">
      <c r="A19" s="78"/>
      <c r="B19" s="76"/>
      <c r="C19" s="76"/>
      <c r="D19" s="76"/>
      <c r="E19" s="195"/>
      <c r="F19" s="195">
        <f>E18</f>
        <v>17136734.359999999</v>
      </c>
      <c r="G19" s="76" t="s">
        <v>13</v>
      </c>
      <c r="H19" s="76"/>
      <c r="K19" s="122"/>
    </row>
    <row r="20" spans="1:11" s="16" customFormat="1" ht="12.75" x14ac:dyDescent="0.2">
      <c r="A20" s="78"/>
      <c r="B20" s="76"/>
      <c r="C20" s="76"/>
      <c r="D20" s="76"/>
      <c r="E20" s="195"/>
      <c r="F20" s="195"/>
      <c r="G20" s="56"/>
      <c r="H20" s="76"/>
      <c r="I20" s="54"/>
      <c r="J20" s="54"/>
      <c r="K20" s="196"/>
    </row>
    <row r="21" spans="1:11" ht="15.75" customHeight="1" x14ac:dyDescent="0.2">
      <c r="A21" s="78"/>
      <c r="B21" s="78"/>
      <c r="C21" s="78"/>
      <c r="D21" s="78"/>
      <c r="E21" s="197"/>
      <c r="F21" s="197"/>
      <c r="G21" s="78"/>
      <c r="H21" s="78"/>
      <c r="K21" s="122"/>
    </row>
    <row r="22" spans="1:11" ht="15.75" customHeight="1" thickBot="1" x14ac:dyDescent="0.25">
      <c r="A22" s="201"/>
      <c r="B22" s="17"/>
      <c r="C22" s="17"/>
      <c r="D22" s="17"/>
      <c r="E22" s="18"/>
      <c r="F22" s="19"/>
      <c r="G22" s="17"/>
      <c r="H22" s="17"/>
    </row>
    <row r="23" spans="1:11" ht="17.25" thickTop="1" thickBot="1" x14ac:dyDescent="0.3">
      <c r="A23" s="201"/>
      <c r="B23" s="3"/>
      <c r="C23" s="12"/>
      <c r="D23" s="12"/>
      <c r="E23" s="20"/>
      <c r="F23" s="20"/>
      <c r="G23" s="21"/>
      <c r="H23" s="3"/>
    </row>
    <row r="24" spans="1:11" ht="15.75" thickTop="1" x14ac:dyDescent="0.2"/>
    <row r="27" spans="1:11" x14ac:dyDescent="0.2">
      <c r="E27" s="48"/>
      <c r="F27" s="48"/>
    </row>
    <row r="30" spans="1:11" x14ac:dyDescent="0.2">
      <c r="F30" s="48">
        <f>SUM(F27-E27)</f>
        <v>0</v>
      </c>
    </row>
    <row r="32" spans="1:11" x14ac:dyDescent="0.2">
      <c r="F32" s="48"/>
    </row>
    <row r="33" spans="6:6" x14ac:dyDescent="0.2">
      <c r="F33" s="52"/>
    </row>
  </sheetData>
  <mergeCells count="12">
    <mergeCell ref="H10:H11"/>
    <mergeCell ref="A10:A11"/>
    <mergeCell ref="B10:B11"/>
    <mergeCell ref="G10:G11"/>
    <mergeCell ref="C10:C11"/>
    <mergeCell ref="D10:D11"/>
    <mergeCell ref="E10:F10"/>
    <mergeCell ref="G1:H2"/>
    <mergeCell ref="A4:B4"/>
    <mergeCell ref="C4:D4"/>
    <mergeCell ref="A5:B5"/>
    <mergeCell ref="C5:D5"/>
  </mergeCells>
  <phoneticPr fontId="0" type="noConversion"/>
  <pageMargins left="0.5" right="0.25" top="0.75" bottom="0.75" header="0.5" footer="0.5"/>
  <pageSetup scale="95" orientation="landscape" r:id="rId1"/>
  <headerFooter alignWithMargins="0">
    <oddHeader>&amp;A</oddHead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37"/>
  <sheetViews>
    <sheetView zoomScaleNormal="100" workbookViewId="0">
      <pane xSplit="3" ySplit="3" topLeftCell="D4" activePane="bottomRight" state="frozen"/>
      <selection pane="topRight" activeCell="C95" sqref="C95"/>
      <selection pane="bottomLeft" activeCell="C95" sqref="C95"/>
      <selection pane="bottomRight" sqref="A1:E1"/>
    </sheetView>
  </sheetViews>
  <sheetFormatPr defaultRowHeight="15" x14ac:dyDescent="0.25"/>
  <cols>
    <col min="1" max="1" width="6.7109375" style="31" customWidth="1"/>
    <col min="2" max="2" width="15.7109375" style="34" bestFit="1" customWidth="1"/>
    <col min="3" max="3" width="17.5703125" style="32" bestFit="1" customWidth="1"/>
    <col min="4" max="4" width="41" style="31" customWidth="1"/>
    <col min="5" max="5" width="24.42578125" style="31" customWidth="1"/>
    <col min="6" max="6" width="9.140625" style="31"/>
    <col min="7" max="7" width="17.7109375" style="31" customWidth="1"/>
    <col min="8" max="11" width="9.140625" style="31"/>
    <col min="12" max="12" width="16.42578125" style="31" customWidth="1"/>
    <col min="13" max="16384" width="9.140625" style="31"/>
  </cols>
  <sheetData>
    <row r="1" spans="1:11" ht="29.25" customHeight="1" x14ac:dyDescent="0.25">
      <c r="A1" s="230"/>
      <c r="B1" s="230"/>
      <c r="C1" s="230"/>
      <c r="D1" s="230"/>
      <c r="E1" s="230"/>
    </row>
    <row r="2" spans="1:11" ht="20.25" customHeight="1" x14ac:dyDescent="0.2">
      <c r="B2" s="40"/>
      <c r="G2" s="33"/>
      <c r="H2" s="33"/>
    </row>
    <row r="3" spans="1:11" s="38" customFormat="1" ht="15.75" x14ac:dyDescent="0.25">
      <c r="B3" s="89"/>
      <c r="C3" s="89"/>
      <c r="D3" s="90"/>
      <c r="E3" s="90"/>
      <c r="G3" s="74"/>
      <c r="H3" s="37"/>
    </row>
    <row r="4" spans="1:11" ht="14.25" x14ac:dyDescent="0.2">
      <c r="A4" s="33"/>
      <c r="B4" s="125"/>
      <c r="C4" s="134"/>
      <c r="D4" s="132"/>
      <c r="E4" s="125"/>
      <c r="G4" s="73"/>
      <c r="H4" s="125"/>
      <c r="I4" s="125"/>
      <c r="J4" s="73"/>
      <c r="K4" s="73"/>
    </row>
    <row r="5" spans="1:11" ht="14.25" x14ac:dyDescent="0.2">
      <c r="A5" s="33"/>
      <c r="B5" s="125"/>
      <c r="C5" s="134"/>
      <c r="D5" s="132"/>
      <c r="E5" s="125"/>
      <c r="G5" s="73"/>
      <c r="H5" s="125"/>
      <c r="I5" s="125"/>
      <c r="J5" s="73"/>
      <c r="K5" s="73"/>
    </row>
    <row r="6" spans="1:11" ht="14.25" x14ac:dyDescent="0.2">
      <c r="A6" s="33"/>
      <c r="B6" s="125"/>
      <c r="C6" s="134"/>
      <c r="D6" s="132"/>
      <c r="E6" s="125"/>
      <c r="G6" s="73"/>
      <c r="H6" s="125"/>
      <c r="I6" s="125"/>
      <c r="J6" s="73"/>
      <c r="K6" s="73"/>
    </row>
    <row r="7" spans="1:11" ht="14.25" x14ac:dyDescent="0.2">
      <c r="A7" s="33"/>
      <c r="B7" s="125"/>
      <c r="C7" s="134"/>
      <c r="D7" s="132"/>
      <c r="E7" s="125"/>
      <c r="G7" s="73"/>
      <c r="H7" s="125"/>
      <c r="I7" s="125"/>
      <c r="J7" s="73"/>
      <c r="K7" s="73"/>
    </row>
    <row r="8" spans="1:11" ht="14.25" x14ac:dyDescent="0.2">
      <c r="A8" s="33"/>
      <c r="B8" s="125"/>
      <c r="C8" s="134"/>
      <c r="D8" s="132"/>
      <c r="E8" s="125"/>
      <c r="G8" s="73"/>
      <c r="H8" s="125"/>
      <c r="I8" s="125"/>
      <c r="J8" s="73"/>
      <c r="K8" s="73"/>
    </row>
    <row r="9" spans="1:11" ht="14.25" x14ac:dyDescent="0.2">
      <c r="A9" s="33"/>
      <c r="B9" s="125"/>
      <c r="C9" s="134"/>
      <c r="D9" s="132"/>
      <c r="E9" s="125"/>
      <c r="G9" s="73"/>
      <c r="H9" s="204"/>
      <c r="I9" s="125"/>
      <c r="J9" s="73"/>
      <c r="K9" s="73"/>
    </row>
    <row r="10" spans="1:11" ht="14.25" x14ac:dyDescent="0.2">
      <c r="A10" s="33"/>
      <c r="B10" s="125"/>
      <c r="C10" s="134"/>
      <c r="D10" s="132"/>
      <c r="E10" s="125"/>
      <c r="G10" s="73"/>
      <c r="H10" s="204"/>
      <c r="I10" s="125"/>
      <c r="J10" s="73"/>
      <c r="K10" s="73"/>
    </row>
    <row r="11" spans="1:11" ht="14.25" x14ac:dyDescent="0.2">
      <c r="A11" s="33"/>
      <c r="B11" s="125"/>
      <c r="C11" s="134"/>
      <c r="D11" s="132"/>
      <c r="E11" s="125"/>
      <c r="G11" s="73"/>
      <c r="H11" s="125"/>
      <c r="I11" s="125"/>
      <c r="J11" s="73"/>
      <c r="K11" s="73"/>
    </row>
    <row r="12" spans="1:11" ht="14.25" x14ac:dyDescent="0.2">
      <c r="A12" s="33"/>
      <c r="B12" s="125"/>
      <c r="C12" s="134"/>
      <c r="D12" s="132"/>
      <c r="E12" s="125"/>
      <c r="G12" s="73"/>
      <c r="H12" s="125"/>
      <c r="I12" s="125"/>
      <c r="J12" s="73"/>
      <c r="K12" s="73"/>
    </row>
    <row r="13" spans="1:11" ht="14.25" x14ac:dyDescent="0.2">
      <c r="A13" s="33"/>
      <c r="B13" s="125"/>
      <c r="C13" s="134"/>
      <c r="D13" s="132"/>
      <c r="E13" s="125"/>
      <c r="G13" s="73"/>
      <c r="H13" s="125"/>
      <c r="I13" s="125"/>
      <c r="J13" s="73"/>
      <c r="K13" s="73"/>
    </row>
    <row r="14" spans="1:11" ht="14.25" x14ac:dyDescent="0.2">
      <c r="A14" s="33"/>
      <c r="B14" s="125"/>
      <c r="C14" s="134"/>
      <c r="D14" s="132"/>
      <c r="E14" s="125"/>
      <c r="G14" s="73"/>
      <c r="H14" s="125"/>
      <c r="I14" s="125"/>
      <c r="J14" s="73"/>
      <c r="K14" s="73"/>
    </row>
    <row r="15" spans="1:11" ht="14.25" x14ac:dyDescent="0.2">
      <c r="A15" s="33"/>
      <c r="B15" s="125"/>
      <c r="C15" s="134"/>
      <c r="D15" s="132"/>
      <c r="E15" s="125"/>
      <c r="G15" s="73"/>
      <c r="H15" s="125"/>
      <c r="I15" s="125"/>
      <c r="J15" s="73"/>
      <c r="K15" s="73"/>
    </row>
    <row r="16" spans="1:11" ht="14.25" x14ac:dyDescent="0.2">
      <c r="A16" s="33"/>
      <c r="B16" s="125"/>
      <c r="C16" s="134"/>
      <c r="D16" s="132"/>
      <c r="E16" s="125"/>
      <c r="G16" s="73"/>
      <c r="H16" s="125"/>
      <c r="I16" s="125"/>
      <c r="J16" s="73"/>
      <c r="K16" s="73"/>
    </row>
    <row r="17" spans="1:12" ht="14.25" x14ac:dyDescent="0.2">
      <c r="A17" s="33"/>
      <c r="B17" s="125"/>
      <c r="C17" s="134"/>
      <c r="D17" s="132"/>
      <c r="E17" s="125"/>
      <c r="G17" s="73"/>
      <c r="H17" s="125"/>
      <c r="I17" s="125"/>
      <c r="J17" s="73"/>
    </row>
    <row r="18" spans="1:12" ht="15.75" x14ac:dyDescent="0.25">
      <c r="A18" s="91"/>
      <c r="B18" s="67"/>
      <c r="C18" s="67"/>
      <c r="D18" s="38"/>
      <c r="E18" s="29"/>
      <c r="G18" s="33"/>
      <c r="H18" s="73"/>
      <c r="I18" s="125"/>
      <c r="J18" s="73"/>
      <c r="K18" s="73"/>
    </row>
    <row r="19" spans="1:12" ht="15.75" x14ac:dyDescent="0.25">
      <c r="A19" s="35"/>
      <c r="B19" s="44"/>
      <c r="C19" s="44"/>
      <c r="D19" s="38"/>
      <c r="E19" s="37"/>
      <c r="F19" s="33"/>
      <c r="H19" s="73"/>
      <c r="I19" s="125"/>
      <c r="J19" s="125"/>
      <c r="K19" s="73"/>
      <c r="L19" s="73"/>
    </row>
    <row r="20" spans="1:12" x14ac:dyDescent="0.25">
      <c r="A20" s="35"/>
      <c r="B20" s="71"/>
      <c r="C20" s="71"/>
      <c r="D20" s="92"/>
      <c r="E20" s="92"/>
      <c r="F20" s="33"/>
      <c r="H20" s="73"/>
      <c r="I20" s="125"/>
      <c r="J20" s="125"/>
      <c r="K20" s="73"/>
      <c r="L20" s="73"/>
    </row>
    <row r="21" spans="1:12" x14ac:dyDescent="0.25">
      <c r="A21" s="35"/>
      <c r="B21" s="125"/>
      <c r="C21" s="125"/>
      <c r="D21" s="92"/>
      <c r="E21" s="92"/>
      <c r="F21" s="33"/>
      <c r="H21" s="73"/>
      <c r="I21" s="125"/>
      <c r="J21" s="125"/>
      <c r="K21" s="73"/>
      <c r="L21" s="73"/>
    </row>
    <row r="22" spans="1:12" x14ac:dyDescent="0.25">
      <c r="A22" s="35"/>
      <c r="B22" s="125"/>
      <c r="C22" s="125"/>
      <c r="D22" s="92"/>
      <c r="E22" s="92"/>
      <c r="F22" s="33"/>
      <c r="H22" s="73"/>
      <c r="I22" s="73"/>
      <c r="J22" s="125"/>
      <c r="K22" s="73"/>
      <c r="L22" s="73"/>
    </row>
    <row r="23" spans="1:12" x14ac:dyDescent="0.25">
      <c r="A23" s="35"/>
      <c r="B23" s="125"/>
      <c r="C23" s="125"/>
      <c r="D23" s="92"/>
      <c r="E23" s="92"/>
      <c r="F23" s="33"/>
      <c r="H23" s="73"/>
      <c r="I23" s="73"/>
      <c r="J23" s="125"/>
      <c r="K23" s="73"/>
      <c r="L23" s="73"/>
    </row>
    <row r="24" spans="1:12" x14ac:dyDescent="0.25">
      <c r="A24" s="33"/>
      <c r="B24" s="125"/>
      <c r="C24" s="125"/>
      <c r="D24" s="93"/>
      <c r="F24" s="33"/>
      <c r="H24" s="73"/>
      <c r="I24" s="73"/>
      <c r="J24" s="125"/>
      <c r="K24" s="73"/>
      <c r="L24" s="73"/>
    </row>
    <row r="25" spans="1:12" ht="15.75" x14ac:dyDescent="0.25">
      <c r="A25" s="91"/>
      <c r="B25" s="67"/>
      <c r="C25" s="67"/>
      <c r="D25" s="38"/>
      <c r="E25" s="38"/>
      <c r="F25" s="33"/>
      <c r="H25" s="73"/>
      <c r="I25" s="73"/>
      <c r="J25" s="73"/>
      <c r="K25" s="73"/>
      <c r="L25" s="73"/>
    </row>
    <row r="26" spans="1:12" s="38" customFormat="1" ht="15.75" x14ac:dyDescent="0.25">
      <c r="A26" s="31"/>
      <c r="B26" s="45"/>
      <c r="C26" s="49"/>
      <c r="D26" s="31"/>
      <c r="E26" s="33"/>
      <c r="F26" s="39"/>
      <c r="H26" s="73"/>
      <c r="I26" s="73"/>
      <c r="J26" s="73"/>
      <c r="K26" s="73"/>
      <c r="L26" s="73"/>
    </row>
    <row r="27" spans="1:12" ht="14.25" x14ac:dyDescent="0.2">
      <c r="B27" s="45"/>
      <c r="C27" s="49"/>
      <c r="E27" s="33"/>
      <c r="F27" s="33"/>
      <c r="H27" s="73"/>
      <c r="I27" s="73"/>
      <c r="J27" s="73"/>
      <c r="K27" s="73"/>
      <c r="L27" s="73"/>
    </row>
    <row r="28" spans="1:12" ht="14.25" x14ac:dyDescent="0.2">
      <c r="B28" s="50"/>
      <c r="C28" s="51"/>
      <c r="D28" s="36"/>
      <c r="F28" s="33"/>
      <c r="H28" s="73"/>
      <c r="I28" s="73"/>
      <c r="J28" s="73"/>
      <c r="K28" s="73"/>
      <c r="L28" s="73"/>
    </row>
    <row r="29" spans="1:12" ht="14.25" x14ac:dyDescent="0.2">
      <c r="B29" s="45"/>
      <c r="C29" s="49"/>
      <c r="I29" s="128"/>
      <c r="J29" s="128"/>
    </row>
    <row r="30" spans="1:12" ht="14.25" x14ac:dyDescent="0.2">
      <c r="B30" s="45"/>
      <c r="C30" s="49"/>
      <c r="I30" s="128"/>
      <c r="J30" s="128"/>
    </row>
    <row r="31" spans="1:12" ht="14.25" x14ac:dyDescent="0.2">
      <c r="B31" s="47"/>
      <c r="C31" s="46"/>
      <c r="I31" s="128"/>
      <c r="J31" s="128"/>
    </row>
    <row r="32" spans="1:12" ht="14.25" x14ac:dyDescent="0.2">
      <c r="B32" s="47"/>
      <c r="C32" s="46"/>
      <c r="I32" s="128"/>
      <c r="J32" s="128"/>
    </row>
    <row r="33" spans="2:3" ht="14.25" x14ac:dyDescent="0.2">
      <c r="B33" s="47"/>
      <c r="C33" s="46"/>
    </row>
    <row r="34" spans="2:3" ht="14.25" x14ac:dyDescent="0.2">
      <c r="B34" s="47"/>
      <c r="C34" s="46"/>
    </row>
    <row r="36" spans="2:3" ht="14.25" customHeight="1" x14ac:dyDescent="0.25"/>
    <row r="37" spans="2:3" ht="12.75" x14ac:dyDescent="0.2">
      <c r="B37" s="31"/>
    </row>
  </sheetData>
  <mergeCells count="1">
    <mergeCell ref="A1:E1"/>
  </mergeCells>
  <phoneticPr fontId="0" type="noConversion"/>
  <pageMargins left="0.5" right="0.25" top="0.5" bottom="0.5" header="0.5" footer="0.25"/>
  <pageSetup scale="95" orientation="portrait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33"/>
  <sheetViews>
    <sheetView workbookViewId="0">
      <selection sqref="A1:D1"/>
    </sheetView>
  </sheetViews>
  <sheetFormatPr defaultRowHeight="14.25" x14ac:dyDescent="0.2"/>
  <cols>
    <col min="1" max="1" width="6.7109375" style="28" bestFit="1" customWidth="1"/>
    <col min="2" max="2" width="13.85546875" style="27" customWidth="1"/>
    <col min="3" max="3" width="16.140625" style="27" bestFit="1" customWidth="1"/>
    <col min="4" max="4" width="35.5703125" style="28" customWidth="1"/>
    <col min="5" max="5" width="22.28515625" style="28" bestFit="1" customWidth="1"/>
    <col min="6" max="6" width="15.85546875" style="41" bestFit="1" customWidth="1"/>
    <col min="7" max="7" width="11.85546875" style="28" bestFit="1" customWidth="1"/>
    <col min="8" max="16384" width="9.140625" style="28"/>
  </cols>
  <sheetData>
    <row r="1" spans="1:7" ht="33.75" customHeight="1" x14ac:dyDescent="0.25">
      <c r="A1" s="231"/>
      <c r="B1" s="231"/>
      <c r="C1" s="231"/>
      <c r="D1" s="231"/>
      <c r="E1" s="232"/>
      <c r="F1" s="232"/>
      <c r="G1" s="232"/>
    </row>
    <row r="2" spans="1:7" ht="23.25" customHeight="1" x14ac:dyDescent="0.2"/>
    <row r="3" spans="1:7" ht="25.5" customHeight="1" x14ac:dyDescent="0.25">
      <c r="B3" s="94"/>
      <c r="C3" s="94"/>
      <c r="D3" s="95"/>
      <c r="E3" s="95"/>
      <c r="F3" s="96"/>
      <c r="G3" s="97"/>
    </row>
    <row r="4" spans="1:7" s="57" customFormat="1" ht="16.5" customHeight="1" x14ac:dyDescent="0.25">
      <c r="A4" s="43"/>
      <c r="B4" s="125"/>
      <c r="C4" s="185"/>
      <c r="D4" s="125"/>
      <c r="E4" s="120"/>
      <c r="F4" s="66"/>
      <c r="G4" s="5"/>
    </row>
    <row r="5" spans="1:7" s="57" customFormat="1" ht="16.5" customHeight="1" x14ac:dyDescent="0.25">
      <c r="A5" s="43"/>
      <c r="B5" s="125"/>
      <c r="C5" s="185"/>
      <c r="D5" s="125"/>
      <c r="E5" s="120"/>
      <c r="F5" s="66"/>
      <c r="G5" s="5"/>
    </row>
    <row r="6" spans="1:7" s="57" customFormat="1" ht="16.5" customHeight="1" x14ac:dyDescent="0.25">
      <c r="A6" s="43"/>
      <c r="B6" s="125"/>
      <c r="C6" s="185"/>
      <c r="D6" s="125"/>
      <c r="E6" s="120"/>
      <c r="F6" s="66"/>
      <c r="G6" s="5"/>
    </row>
    <row r="7" spans="1:7" s="57" customFormat="1" ht="16.5" customHeight="1" x14ac:dyDescent="0.25">
      <c r="A7" s="43"/>
      <c r="B7" s="125"/>
      <c r="C7" s="203"/>
      <c r="D7" s="125"/>
      <c r="E7" s="120"/>
      <c r="F7" s="66"/>
      <c r="G7" s="5"/>
    </row>
    <row r="8" spans="1:7" s="57" customFormat="1" ht="16.5" customHeight="1" x14ac:dyDescent="0.25">
      <c r="A8" s="43"/>
      <c r="B8" s="125"/>
      <c r="C8" s="65"/>
      <c r="D8" s="125"/>
      <c r="E8" s="120"/>
      <c r="F8" s="66"/>
      <c r="G8" s="5"/>
    </row>
    <row r="9" spans="1:7" ht="17.45" customHeight="1" x14ac:dyDescent="0.25">
      <c r="A9" s="98"/>
      <c r="B9" s="30"/>
      <c r="C9" s="30"/>
      <c r="E9" s="29"/>
      <c r="F9" s="42"/>
      <c r="G9" s="29"/>
    </row>
    <row r="10" spans="1:7" ht="17.45" customHeight="1" x14ac:dyDescent="0.25">
      <c r="A10" s="98"/>
      <c r="B10" s="127"/>
      <c r="C10" s="127"/>
      <c r="E10" s="29"/>
      <c r="F10" s="42"/>
      <c r="G10" s="29"/>
    </row>
    <row r="11" spans="1:7" ht="17.45" customHeight="1" x14ac:dyDescent="0.2">
      <c r="B11" s="72"/>
      <c r="C11" s="72"/>
      <c r="E11" s="29"/>
      <c r="F11" s="42"/>
      <c r="G11" s="29"/>
    </row>
    <row r="12" spans="1:7" x14ac:dyDescent="0.2">
      <c r="B12" s="72"/>
      <c r="C12" s="72"/>
    </row>
    <row r="20" spans="2:2" x14ac:dyDescent="0.2">
      <c r="B20" s="28"/>
    </row>
    <row r="23" spans="2:2" x14ac:dyDescent="0.2">
      <c r="B23" s="28"/>
    </row>
    <row r="24" spans="2:2" x14ac:dyDescent="0.2">
      <c r="B24" s="28"/>
    </row>
    <row r="31" spans="2:2" x14ac:dyDescent="0.2">
      <c r="B31" s="28"/>
    </row>
    <row r="32" spans="2:2" x14ac:dyDescent="0.2">
      <c r="B32" s="28"/>
    </row>
    <row r="33" spans="2:5" x14ac:dyDescent="0.2">
      <c r="B33" s="28"/>
      <c r="E33" s="104"/>
    </row>
  </sheetData>
  <mergeCells count="2">
    <mergeCell ref="A1:D1"/>
    <mergeCell ref="E1:G1"/>
  </mergeCells>
  <phoneticPr fontId="0" type="noConversion"/>
  <pageMargins left="0.5" right="0.25" top="0.75" bottom="0.5" header="0.5" footer="0.25"/>
  <pageSetup scale="80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Sheet1</vt:lpstr>
      <vt:lpstr>Batch</vt:lpstr>
      <vt:lpstr>Sheet3</vt:lpstr>
      <vt:lpstr>Sheet4</vt:lpstr>
      <vt:lpstr>Batch!Print_Area</vt:lpstr>
      <vt:lpstr>Sheet3!Print_Area</vt:lpstr>
      <vt:lpstr>Sheet1!Print_Titles</vt:lpstr>
      <vt:lpstr>Sheet4!Print_Titles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Emmanuel Casellas</cp:lastModifiedBy>
  <cp:revision/>
  <cp:lastPrinted>2018-06-08T15:29:08Z</cp:lastPrinted>
  <dcterms:created xsi:type="dcterms:W3CDTF">1998-02-26T19:36:38Z</dcterms:created>
  <dcterms:modified xsi:type="dcterms:W3CDTF">2018-06-14T11:50:26Z</dcterms:modified>
</cp:coreProperties>
</file>